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440" windowHeight="9735" tabRatio="700" firstSheet="1" activeTab="2"/>
  </bookViews>
  <sheets>
    <sheet name="budynki" sheetId="1" r:id="rId1"/>
    <sheet name="elektronika" sheetId="2" r:id="rId2"/>
    <sheet name="auta" sheetId="5" r:id="rId3"/>
    <sheet name="środki trwałe" sheetId="7" r:id="rId4"/>
    <sheet name="wykaz szkód " sheetId="8" r:id="rId5"/>
  </sheets>
  <definedNames>
    <definedName name="_xlnm.Print_Area" localSheetId="2">auta!$A$1:$W$61</definedName>
    <definedName name="_xlnm.Print_Area" localSheetId="0">budynki!$A$1:$L$122</definedName>
    <definedName name="_xlnm.Print_Area" localSheetId="1">elektronika!$A$1:$D$124</definedName>
    <definedName name="_xlnm.Print_Area" localSheetId="3">'środki trwałe'!$A$1:$E$22</definedName>
  </definedNames>
  <calcPr calcId="152511"/>
</workbook>
</file>

<file path=xl/calcChain.xml><?xml version="1.0" encoding="utf-8"?>
<calcChain xmlns="http://schemas.openxmlformats.org/spreadsheetml/2006/main">
  <c r="F69" i="1" l="1"/>
  <c r="F63" i="1"/>
  <c r="F43" i="1"/>
  <c r="F55" i="1" l="1"/>
  <c r="D46" i="2"/>
  <c r="D33" i="2"/>
  <c r="D23" i="2"/>
  <c r="D91" i="2"/>
  <c r="D99" i="2"/>
  <c r="D104" i="2"/>
  <c r="D116" i="2"/>
  <c r="D120" i="2"/>
  <c r="G63" i="1"/>
  <c r="D73" i="2"/>
  <c r="D63" i="2"/>
  <c r="D38" i="2" l="1"/>
  <c r="D49" i="2" l="1"/>
  <c r="D68" i="2" l="1"/>
  <c r="D8" i="7" l="1"/>
  <c r="E8" i="7"/>
  <c r="E14" i="7" s="1"/>
  <c r="D11" i="7" l="1"/>
  <c r="D14" i="7" s="1"/>
  <c r="D107" i="2" l="1"/>
  <c r="D126" i="2" l="1"/>
  <c r="D123" i="2" l="1"/>
  <c r="D76" i="2"/>
  <c r="G75" i="1" l="1"/>
  <c r="F75" i="1"/>
  <c r="G72" i="1"/>
  <c r="G69" i="1" l="1"/>
  <c r="G46" i="1" l="1"/>
  <c r="D94" i="2" l="1"/>
  <c r="G52" i="1"/>
</calcChain>
</file>

<file path=xl/sharedStrings.xml><?xml version="1.0" encoding="utf-8"?>
<sst xmlns="http://schemas.openxmlformats.org/spreadsheetml/2006/main" count="538" uniqueCount="332">
  <si>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</si>
  <si>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</si>
  <si>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</si>
  <si>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</si>
  <si>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</si>
  <si>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</si>
  <si>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</si>
  <si>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</si>
  <si>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</si>
  <si>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</si>
  <si>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</si>
  <si>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</si>
  <si>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</si>
  <si>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</si>
  <si>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</si>
  <si>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</si>
  <si>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</si>
  <si>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</si>
  <si>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</si>
  <si>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</si>
  <si>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</si>
  <si>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</si>
  <si>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</si>
  <si>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</si>
  <si>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</si>
  <si>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</si>
  <si>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</si>
  <si>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</si>
  <si>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</si>
  <si>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</si>
  <si>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</si>
  <si>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</si>
  <si>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</si>
  <si>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</si>
  <si>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</si>
  <si>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</si>
  <si>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</si>
  <si>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</si>
  <si>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</si>
  <si>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Załącznik nr 5</t>
  </si>
  <si>
    <t>Przebieg</t>
  </si>
  <si>
    <t>brak</t>
  </si>
  <si>
    <t>Aktualny przegląd</t>
  </si>
  <si>
    <t>Wartość pojazdu</t>
  </si>
  <si>
    <t>2.</t>
  </si>
  <si>
    <t>3.</t>
  </si>
  <si>
    <t>4.</t>
  </si>
  <si>
    <t>5.</t>
  </si>
  <si>
    <t>6.</t>
  </si>
  <si>
    <t>Rodzaj wyposażenia</t>
  </si>
  <si>
    <t>Wartość wyposażenia</t>
  </si>
  <si>
    <t>Zestaw komputerowy</t>
  </si>
  <si>
    <t>7.</t>
  </si>
  <si>
    <t>8.</t>
  </si>
  <si>
    <t>9.</t>
  </si>
  <si>
    <t>Wykaz pojazdów</t>
  </si>
  <si>
    <t>Wykaz wartości środków trwałych, maszyn, urządzeń i wyposażenia</t>
  </si>
  <si>
    <t>Liczba pracowników: 25</t>
  </si>
  <si>
    <t>Gmina Bojadła</t>
  </si>
  <si>
    <t>budynek biurowy</t>
  </si>
  <si>
    <t>czujniki i uządzenia alatmowe</t>
  </si>
  <si>
    <t>Bojadła ul Sulechowska35</t>
  </si>
  <si>
    <t>ośrodek zdrowia</t>
  </si>
  <si>
    <t>gaśnice, hydranty</t>
  </si>
  <si>
    <t>Bojadła ul Słoneczna 1</t>
  </si>
  <si>
    <t>ośrodek kultury</t>
  </si>
  <si>
    <t>1890/1990</t>
  </si>
  <si>
    <t>Bojadła ul Boczna 1</t>
  </si>
  <si>
    <t>biblioteka</t>
  </si>
  <si>
    <t xml:space="preserve">Klenica ul Kargowska </t>
  </si>
  <si>
    <t>remiza OSP</t>
  </si>
  <si>
    <t>Bojadła ul Kolejowa 2</t>
  </si>
  <si>
    <t>Klenica ul Piaskowa</t>
  </si>
  <si>
    <t>magazyn</t>
  </si>
  <si>
    <t>przedwojenny</t>
  </si>
  <si>
    <t>świetlica Kartno</t>
  </si>
  <si>
    <t>Kartno</t>
  </si>
  <si>
    <t xml:space="preserve">ośrodek zdrowia </t>
  </si>
  <si>
    <t>150 lokal</t>
  </si>
  <si>
    <t>Klenica ul Chrobrego 70</t>
  </si>
  <si>
    <t>świetlica  Bełcze</t>
  </si>
  <si>
    <t>Bełcze</t>
  </si>
  <si>
    <t>świetlica Pyrnik</t>
  </si>
  <si>
    <t>Pyrnik</t>
  </si>
  <si>
    <t>sala gimnastyczna</t>
  </si>
  <si>
    <t>Klenica ul Chrobreho</t>
  </si>
  <si>
    <t>szatnia na boisku sportowym</t>
  </si>
  <si>
    <t>Klenica</t>
  </si>
  <si>
    <t xml:space="preserve">świetlica Młynkowo </t>
  </si>
  <si>
    <t>1925/2012</t>
  </si>
  <si>
    <t>Młynkowo</t>
  </si>
  <si>
    <t>świetlica Śiadcza</t>
  </si>
  <si>
    <t>Śiadcza</t>
  </si>
  <si>
    <t>budynek gospodarczy</t>
  </si>
  <si>
    <t>Klenica ul Stawna 19</t>
  </si>
  <si>
    <t>Wirówek 2</t>
  </si>
  <si>
    <t xml:space="preserve">budy.obsług-tech oczyszcz  </t>
  </si>
  <si>
    <t xml:space="preserve">Bojadła </t>
  </si>
  <si>
    <t>budynek Przedszkola</t>
  </si>
  <si>
    <t>budynek sita i piaskownik</t>
  </si>
  <si>
    <t>gaśnice hydranty</t>
  </si>
  <si>
    <t>Bojadła ul  Sulechowska 42</t>
  </si>
  <si>
    <t>wiata osadu odwodnionego</t>
  </si>
  <si>
    <t>budynek mieszkalny/Kołos</t>
  </si>
  <si>
    <t>Klenica ul  Stawna 19</t>
  </si>
  <si>
    <t>budynek mieszkalny/Trawa</t>
  </si>
  <si>
    <t>budynek mieszkalny/Grąs</t>
  </si>
  <si>
    <t>Wirówek</t>
  </si>
  <si>
    <t>budynek mieszkalny/Lipska</t>
  </si>
  <si>
    <t>Klenica ul Chrobrego 23</t>
  </si>
  <si>
    <t>budynek mieszkalny/Lasota</t>
  </si>
  <si>
    <t>Klenica ul Chrobrego 42</t>
  </si>
  <si>
    <t>budynek mieszkalny/Zygmu</t>
  </si>
  <si>
    <t>Siadcza 27</t>
  </si>
  <si>
    <t>sala widowiskowa</t>
  </si>
  <si>
    <t>Bojadła ul  Kościuszki</t>
  </si>
  <si>
    <t>budynek mieszkalny/Króliko</t>
  </si>
  <si>
    <t>Susłów</t>
  </si>
  <si>
    <t>mieszkanie/Walentynowicz</t>
  </si>
  <si>
    <t>Bojadła ul Sulechowska 42</t>
  </si>
  <si>
    <t>garaże</t>
  </si>
  <si>
    <t>Bojadła ul Słoneczna</t>
  </si>
  <si>
    <t>Budynek murowany, dach kryty dachówką</t>
  </si>
  <si>
    <t>Budynek murowany, dach kryty papą</t>
  </si>
  <si>
    <t>Budynek murowany, dach kryty blachą</t>
  </si>
  <si>
    <t>Ford</t>
  </si>
  <si>
    <t>Transit 2,5 D</t>
  </si>
  <si>
    <t>12.05.2000</t>
  </si>
  <si>
    <t>VOLKSWAGEN</t>
  </si>
  <si>
    <t>TRANSPORTER</t>
  </si>
  <si>
    <t>ZPC Świdnik</t>
  </si>
  <si>
    <t>przyczepka</t>
  </si>
  <si>
    <t>FZI E362</t>
  </si>
  <si>
    <t>SUL01511BK0514249</t>
  </si>
  <si>
    <t>FZI 32272</t>
  </si>
  <si>
    <t>6/3500</t>
  </si>
  <si>
    <t>Zestaw komputerowy XI-85/1024</t>
  </si>
  <si>
    <t>Zestaw komputerowy XI-85/1026</t>
  </si>
  <si>
    <t>Zestaw komputerowy XI- 85/1028</t>
  </si>
  <si>
    <t>Zestaw komputerowy XI-85/1027</t>
  </si>
  <si>
    <t>Zestaw komputerowy XI-85/1025</t>
  </si>
  <si>
    <t>Firewall CISCO ASA 5505 XI-85/1694</t>
  </si>
  <si>
    <t>Serwer FUJITSU TX 2000 XI-85/1806</t>
  </si>
  <si>
    <t>Switch CISCO 24 XI-85/418</t>
  </si>
  <si>
    <t>UPS APC 3000 XL XI-85/1806</t>
  </si>
  <si>
    <t>Skaner Fujitsu Fi-6130 XI-85/506</t>
  </si>
  <si>
    <t>UPS - księgowość</t>
  </si>
  <si>
    <t>Urządzenie wielofunkcyjne Epson</t>
  </si>
  <si>
    <t>Nootebook XI-85/77</t>
  </si>
  <si>
    <t>Ośrodek Pomocy Społecznej w Bojadłach</t>
  </si>
  <si>
    <t>Gminny Ośrodek Kultury w Bojadłach</t>
  </si>
  <si>
    <t>Gminna Biblioteka Publiczna w Bojadłach</t>
  </si>
  <si>
    <t>Przedszkole Samorządowe 
w Bojadłach</t>
  </si>
  <si>
    <t>Szkoła Podstawowa w Klenicy</t>
  </si>
  <si>
    <t>Szkoła Podstawowa 
w Bojadłach im. Mikołaja Kopernika</t>
  </si>
  <si>
    <t>2 . Ośrodek Pomocy Społecznej w Bojadłach</t>
  </si>
  <si>
    <t>2. Ośrodek Pomocy Społecznej w Bojadłach</t>
  </si>
  <si>
    <t>W budynku UG</t>
  </si>
  <si>
    <t>serwer</t>
  </si>
  <si>
    <t>komputer</t>
  </si>
  <si>
    <t>3. Gminny Ośrodek Kultury w Bojadłach</t>
  </si>
  <si>
    <t xml:space="preserve">Liczba pracowników: </t>
  </si>
  <si>
    <t>4. Gminna Biblioteka Publiczna w Bojadłach</t>
  </si>
  <si>
    <t>Liczba pracowników: 2</t>
  </si>
  <si>
    <t>W budynku GOK</t>
  </si>
  <si>
    <t>ul. Boczna 1A, 66-130 Bojadła</t>
  </si>
  <si>
    <t>zestaw komputerowy</t>
  </si>
  <si>
    <t>czytnik kodów</t>
  </si>
  <si>
    <t xml:space="preserve">zestaw komputerowy </t>
  </si>
  <si>
    <t>Gminna Biblioteka Publiczna 
w Bojadłach</t>
  </si>
  <si>
    <t>Gminny Ośrodek Kultury 
w Bojadłach</t>
  </si>
  <si>
    <t>Ośrodek Pomocy Społecznej 
w Bojadłach</t>
  </si>
  <si>
    <t>5. Przedszkole Samorządowe w Bojadłach</t>
  </si>
  <si>
    <t>Przedszkole Samorządowe w Bojadłach</t>
  </si>
  <si>
    <t>ul. Sulechowska 37, 66-130 Bojadła</t>
  </si>
  <si>
    <t xml:space="preserve">Kserokopiarka </t>
  </si>
  <si>
    <t xml:space="preserve">Gimnazjum w Bojadłach im. Jana Pawła II </t>
  </si>
  <si>
    <t xml:space="preserve">8. Gimnazjum w Bojadłach im. Jana Pawła II </t>
  </si>
  <si>
    <t>Budynek szkolny</t>
  </si>
  <si>
    <t>ul. Szkolna 1, 66-130 Bojadła</t>
  </si>
  <si>
    <t>Projektor multimedialny</t>
  </si>
  <si>
    <t>7. Szkoła Podstawowa w Bojadłach im. Mikołaja Kopernika</t>
  </si>
  <si>
    <t>Szkoła Podstawowa w Bojadłach im. Mikołaja Kopernika</t>
  </si>
  <si>
    <t>W budynku SP Bojadła</t>
  </si>
  <si>
    <t>Szambo</t>
  </si>
  <si>
    <t>Ogrodzenie</t>
  </si>
  <si>
    <t>Tablica multimedialny</t>
  </si>
  <si>
    <t>6. Szkoła Podstawowa w Klenicy</t>
  </si>
  <si>
    <t>ul. B. Chrobrego 68, 66-133 Klenica</t>
  </si>
  <si>
    <t>Plac apelowy</t>
  </si>
  <si>
    <t>Budynek gospodarczy (kotłownia)</t>
  </si>
  <si>
    <t>Budynek gospodarczy</t>
  </si>
  <si>
    <t>Urządzenie wielofunkcyjne HP</t>
  </si>
  <si>
    <t>Optyczna i mobilna tablica multimedialna</t>
  </si>
  <si>
    <t>Tablica interaktywna</t>
  </si>
  <si>
    <t>Laptop HP ProBook</t>
  </si>
  <si>
    <t>Laptop Lenovo</t>
  </si>
  <si>
    <t xml:space="preserve">wiata pojemników na odpady </t>
  </si>
  <si>
    <t>Drukarka wodnik (psion)</t>
  </si>
  <si>
    <t>Zestaw komputerowy- Laptop Acer V 3-571G</t>
  </si>
  <si>
    <t>autoalarm</t>
  </si>
  <si>
    <t>Liczba pracowników: 7</t>
  </si>
  <si>
    <t>Liczba pracowników: 3</t>
  </si>
  <si>
    <t>Liczba pracowników: 15</t>
  </si>
  <si>
    <t>Liczba pracowników: 44</t>
  </si>
  <si>
    <t>23.60</t>
  </si>
  <si>
    <t>SWH2360S29B023267</t>
  </si>
  <si>
    <t>FZI 31YL</t>
  </si>
  <si>
    <t>16.03.2009</t>
  </si>
  <si>
    <t>WV2ZZZ7HZ9H054538</t>
  </si>
  <si>
    <t>FZI 06808</t>
  </si>
  <si>
    <t>osobowy/do przewozu osób niepełnosprawnych</t>
  </si>
  <si>
    <t>14.10.2008</t>
  </si>
  <si>
    <t>9/1025</t>
  </si>
  <si>
    <t>Jelcz</t>
  </si>
  <si>
    <t>005</t>
  </si>
  <si>
    <t>specjalny pożarniczy</t>
  </si>
  <si>
    <t>19.12.1987</t>
  </si>
  <si>
    <t xml:space="preserve">FSC-Lublin </t>
  </si>
  <si>
    <t>ŻUK A 151C</t>
  </si>
  <si>
    <t>16.08.1989</t>
  </si>
  <si>
    <t xml:space="preserve">Okres ubezpieczenia NW </t>
  </si>
  <si>
    <t>Okres ubezpieczenia OC</t>
  </si>
  <si>
    <t>WF0LXXBDVLYGO1827</t>
  </si>
  <si>
    <t>FZI 32287</t>
  </si>
  <si>
    <t>5/550</t>
  </si>
  <si>
    <t>Właściciel pojazdu - Ochotnicza Straż Pożarna w Bojadłach</t>
  </si>
  <si>
    <t xml:space="preserve">brak </t>
  </si>
  <si>
    <t>Zespół Edukacyjny w Bojadłach</t>
  </si>
  <si>
    <t>9. Zespół Edukacyjny w Bojadłach</t>
  </si>
  <si>
    <t>1. Gmina Bojadła</t>
  </si>
  <si>
    <t>wiaty przystankowe 13 szt.</t>
  </si>
  <si>
    <t>Zestaw mikro</t>
  </si>
  <si>
    <t>Aparat cyfrowy</t>
  </si>
  <si>
    <t>Lenovo IdeaPad</t>
  </si>
  <si>
    <t>Brother</t>
  </si>
  <si>
    <t>Kamera HC - V120EG</t>
  </si>
  <si>
    <t>Warość rzeczywista</t>
  </si>
  <si>
    <t>1926/1976</t>
  </si>
  <si>
    <t>1976</t>
  </si>
  <si>
    <t>2009</t>
  </si>
  <si>
    <t>2005</t>
  </si>
  <si>
    <t>gaśnice, system alarmowy z monitoringiem, oświetlenie zewnętrzne całego budynku</t>
  </si>
  <si>
    <t>gaśnice, koc gaśniczy</t>
  </si>
  <si>
    <t>Sprzęt nagłaśniający - użytkowana przez GOK</t>
  </si>
  <si>
    <t>Bojadła ul Sulechowska 37</t>
  </si>
  <si>
    <t>Hydrofornia Bojadła</t>
  </si>
  <si>
    <t>Hydrofornia Bełcze</t>
  </si>
  <si>
    <t>Hydrofornia Pyrnik</t>
  </si>
  <si>
    <t>Hydrofornia Młynkowo</t>
  </si>
  <si>
    <t>Budynek wykazany przez UG</t>
  </si>
  <si>
    <t>Bojadła ul Boczna 1a</t>
  </si>
  <si>
    <t>0,00 zl</t>
  </si>
  <si>
    <t>SUJP325DSK0018801</t>
  </si>
  <si>
    <t>FZI H 2017</t>
  </si>
  <si>
    <t>178,00Kw</t>
  </si>
  <si>
    <t>01.06.1989</t>
  </si>
  <si>
    <t>Zestaw komputerowy /Cygański/</t>
  </si>
  <si>
    <t>Klenica ul Stawna18</t>
  </si>
  <si>
    <t>Zestaw komputerowy HP DC 7900  ( 7szt)</t>
  </si>
  <si>
    <t>Zestaw komputerowy HP DC 7900 ( 8 szt)</t>
  </si>
  <si>
    <t>Rzutnik Acer X 113PH</t>
  </si>
  <si>
    <t>Laptop Dell Inspiron 3542  ( 2 szt)</t>
  </si>
  <si>
    <t>Projektor Benq W750</t>
  </si>
  <si>
    <t>Sprzęt nagłaśniający Behringer Xenyx</t>
  </si>
  <si>
    <t>Kolumna b112d</t>
  </si>
  <si>
    <t>Laptop Lenovo Flex</t>
  </si>
  <si>
    <t>Mikrofon Karsect</t>
  </si>
  <si>
    <t>notebook</t>
  </si>
  <si>
    <t>urządzenie wielofunkcyjne</t>
  </si>
  <si>
    <t>drukarka Canon</t>
  </si>
  <si>
    <t>drukarka (fax)</t>
  </si>
  <si>
    <t>laptop Empatia</t>
  </si>
  <si>
    <t>komputer stacjonarny  Asus</t>
  </si>
  <si>
    <t>telewizor led marki Funaj</t>
  </si>
  <si>
    <t>konsola play station 3</t>
  </si>
  <si>
    <t>2014-2015</t>
  </si>
  <si>
    <t>Notebook ASUS</t>
  </si>
  <si>
    <t>Urządzenie informatyczne</t>
  </si>
  <si>
    <t>Drukarka Canon I-SENSYS LBP6670</t>
  </si>
  <si>
    <t>Projektor DLP MW526E</t>
  </si>
  <si>
    <t>Notebook Lenovo Z51-70</t>
  </si>
  <si>
    <t>rzutnik</t>
  </si>
  <si>
    <t>kamera</t>
  </si>
  <si>
    <t>przenośny dysk twardy M3 Maxtor</t>
  </si>
  <si>
    <t>Sposób obliczenia wartości odtworzeniowej = budynki administracyjne, budynki szkolne, hale sportowe - 3 487,00 zł/m2, budynki mieszkalne - 2 790,00 zł /m2, świetlice, remizy OSP - 2 092,00 zł/m2, budynki gospodarcze - 1 395,00 zł/m2</t>
  </si>
  <si>
    <t>Switch TP-Link TL-SL2218WEB</t>
  </si>
  <si>
    <t>UPS APC 650 VA X-85/274</t>
  </si>
  <si>
    <t xml:space="preserve"> Zestaw komputerowy 2x3000 zł</t>
  </si>
  <si>
    <t>Zestaw komputerowy 500 +</t>
  </si>
  <si>
    <t>Mercedes-Benz</t>
  </si>
  <si>
    <t>ATEGO</t>
  </si>
  <si>
    <t>WDB96763710046741</t>
  </si>
  <si>
    <t>20.12.2016</t>
  </si>
  <si>
    <t>FZI 67998</t>
  </si>
  <si>
    <t>Boisko wielofunkcyjne</t>
  </si>
  <si>
    <t>18.07.2017 18.07.2018 18.07.2019</t>
  </si>
  <si>
    <t>17.07.2018 17.07.2019 17.07.2020</t>
  </si>
  <si>
    <t>14.10.2017 14.10.2018 14.10.2019</t>
  </si>
  <si>
    <t>13.10.2018 13.10.2019 13.10.2020</t>
  </si>
  <si>
    <t>31.03.2018 31.03 2019 31.03.2020</t>
  </si>
  <si>
    <t>30.03.2019 30.03.2020 30.03.2021</t>
  </si>
  <si>
    <t>20.12.2017 20.12.2018 20.12.2019</t>
  </si>
  <si>
    <t>19.12.2018 19.12.2019 19.12.2020</t>
  </si>
  <si>
    <t>14.02.2018 14.02.2019 14.02.2020</t>
  </si>
  <si>
    <t>13.02.2019 13.02.2020 13.02.2021</t>
  </si>
  <si>
    <t>01.01.2018 01.01.2019 01.01.2020</t>
  </si>
  <si>
    <t>31.12.2018 31.12.2019 31.12.2020</t>
  </si>
  <si>
    <t>22.04.2017 22.04.2018 22.04.2019</t>
  </si>
  <si>
    <t>21.04.2018 21.04.2019 21.04.2020</t>
  </si>
  <si>
    <t xml:space="preserve">załacznik nr 5 </t>
  </si>
  <si>
    <t xml:space="preserve">wykaz szkód </t>
  </si>
  <si>
    <t>Opis</t>
  </si>
  <si>
    <t xml:space="preserve">            Data szkody</t>
  </si>
  <si>
    <t xml:space="preserve">Poszkodowany                         </t>
  </si>
  <si>
    <t>Rok</t>
  </si>
  <si>
    <t>Kwota wypł</t>
  </si>
  <si>
    <t>deszcz nawalny, zalanie pomieszczeń</t>
  </si>
  <si>
    <t>URZĄD GMINY BOJADŁA</t>
  </si>
  <si>
    <t>awaria instalacji wodnej, zalanie pomieszczeń</t>
  </si>
  <si>
    <t>OC działalności, zalanie lokalu mieszkalnego</t>
  </si>
  <si>
    <t>osoba fizyczna</t>
  </si>
  <si>
    <t>ZESPÓŁ EDUKACYJNY</t>
  </si>
  <si>
    <t>deszcz nawalny, zalana szkoła</t>
  </si>
  <si>
    <t>huragan/deszcz nawalny, zalanie pomieszczeń + wyposażenia</t>
  </si>
  <si>
    <t>GMINA BOJADŁA</t>
  </si>
  <si>
    <t>huragan, uszkodzona wiata</t>
  </si>
  <si>
    <t>huragan, uszkodzony budynek</t>
  </si>
  <si>
    <t>OC działalności, uszkodzony budynek</t>
  </si>
  <si>
    <t>os. fizyczna</t>
  </si>
  <si>
    <t>PRZEDSZKOLE SAMORZĄDOWE W BOJADŁACH</t>
  </si>
  <si>
    <t>kradzież lustra na drodze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</si>
</sst>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d&quot;.&quot;mm&quot;.&quot;yyyy"/>
    <numFmt numFmtId="167" formatCode="d/mm/yyyy"/>
    <numFmt numFmtId="168" formatCode="_-* #,##0.00\ [$zł-415]_-;\-* #,##0.00\ [$zł-415]_-;_-* &quot;-&quot;??\ [$zł-415]_-;_-@_-"/>
    <numFmt numFmtId="169" formatCode="_-* #,##0\ [$zł-415]_-;\-* #,##0\ [$zł-415]_-;_-* &quot;-&quot;??\ [$zł-415]_-;_-@_-"/>
  </numFmts>
  <fonts count="3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i/>
      <sz val="10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16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2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05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/>
    <xf numFmtId="164" fontId="7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4" fontId="17" fillId="4" borderId="1" xfId="0" applyNumberFormat="1" applyFont="1" applyFill="1" applyBorder="1" applyAlignment="1">
      <alignment horizontal="right" vertical="center" wrapText="1"/>
    </xf>
    <xf numFmtId="0" fontId="18" fillId="4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top" textRotation="18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4" fontId="3" fillId="0" borderId="0" xfId="1" applyFont="1" applyFill="1" applyAlignment="1">
      <alignment horizontal="right" vertical="center"/>
    </xf>
    <xf numFmtId="44" fontId="7" fillId="4" borderId="1" xfId="1" applyFont="1" applyFill="1" applyBorder="1" applyAlignment="1">
      <alignment horizontal="center" vertical="center" wrapText="1"/>
    </xf>
    <xf numFmtId="44" fontId="17" fillId="4" borderId="1" xfId="1" applyFont="1" applyFill="1" applyBorder="1" applyAlignment="1">
      <alignment horizontal="right" vertical="center" wrapText="1"/>
    </xf>
    <xf numFmtId="44" fontId="17" fillId="0" borderId="0" xfId="1" applyFont="1" applyFill="1" applyAlignment="1">
      <alignment vertical="center"/>
    </xf>
    <xf numFmtId="0" fontId="2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44" fontId="7" fillId="0" borderId="0" xfId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top" textRotation="180"/>
    </xf>
    <xf numFmtId="0" fontId="13" fillId="0" borderId="0" xfId="0" applyFont="1" applyAlignment="1">
      <alignment horizontal="left" textRotation="180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5" borderId="0" xfId="0" applyFont="1" applyFill="1" applyBorder="1" applyAlignment="1">
      <alignment horizontal="left" textRotation="180"/>
    </xf>
    <xf numFmtId="0" fontId="13" fillId="5" borderId="0" xfId="0" applyFont="1" applyFill="1" applyAlignment="1">
      <alignment horizontal="left" textRotation="180"/>
    </xf>
    <xf numFmtId="0" fontId="13" fillId="5" borderId="10" xfId="0" applyFont="1" applyFill="1" applyBorder="1" applyAlignment="1">
      <alignment horizontal="left" textRotation="180"/>
    </xf>
    <xf numFmtId="0" fontId="13" fillId="0" borderId="10" xfId="0" applyFont="1" applyBorder="1" applyAlignment="1">
      <alignment horizontal="left" textRotation="180"/>
    </xf>
    <xf numFmtId="0" fontId="4" fillId="2" borderId="0" xfId="0" applyFont="1" applyFill="1" applyAlignment="1">
      <alignment horizontal="right" vertical="center"/>
    </xf>
    <xf numFmtId="0" fontId="27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28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  <xf numFmtId="44" fontId="1" fillId="5" borderId="1" xfId="1" applyFont="1" applyFill="1" applyBorder="1" applyAlignment="1">
      <alignment vertical="center"/>
    </xf>
    <xf numFmtId="44" fontId="1" fillId="0" borderId="2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8" fontId="1" fillId="0" borderId="1" xfId="0" applyNumberFormat="1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4" fontId="17" fillId="4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8" fontId="17" fillId="4" borderId="1" xfId="1" applyNumberFormat="1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8" fontId="1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8" fontId="1" fillId="5" borderId="1" xfId="0" applyNumberFormat="1" applyFont="1" applyFill="1" applyBorder="1" applyAlignment="1">
      <alignment horizontal="right" vertical="center"/>
    </xf>
    <xf numFmtId="44" fontId="1" fillId="5" borderId="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center" wrapText="1"/>
    </xf>
    <xf numFmtId="168" fontId="2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7" fillId="4" borderId="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vertical="center"/>
    </xf>
    <xf numFmtId="168" fontId="7" fillId="4" borderId="2" xfId="0" applyNumberFormat="1" applyFont="1" applyFill="1" applyBorder="1" applyAlignment="1">
      <alignment horizontal="right" vertical="center" wrapText="1"/>
    </xf>
    <xf numFmtId="168" fontId="3" fillId="0" borderId="1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/>
    <xf numFmtId="168" fontId="3" fillId="0" borderId="0" xfId="0" applyNumberFormat="1" applyFont="1"/>
    <xf numFmtId="168" fontId="3" fillId="0" borderId="1" xfId="0" applyNumberFormat="1" applyFont="1" applyFill="1" applyBorder="1" applyAlignment="1">
      <alignment horizontal="right" vertical="center" wrapText="1"/>
    </xf>
    <xf numFmtId="44" fontId="1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3" fillId="5" borderId="11" xfId="0" applyNumberFormat="1" applyFont="1" applyFill="1" applyBorder="1" applyAlignment="1">
      <alignment vertical="center"/>
    </xf>
    <xf numFmtId="0" fontId="29" fillId="5" borderId="1" xfId="0" applyFont="1" applyFill="1" applyBorder="1" applyAlignment="1">
      <alignment horizontal="left" vertical="center" wrapText="1"/>
    </xf>
    <xf numFmtId="8" fontId="8" fillId="6" borderId="1" xfId="0" applyNumberFormat="1" applyFont="1" applyFill="1" applyBorder="1" applyAlignment="1">
      <alignment vertical="center"/>
    </xf>
    <xf numFmtId="44" fontId="2" fillId="0" borderId="0" xfId="1" applyFont="1" applyFill="1" applyAlignment="1">
      <alignment horizontal="right" vertical="center"/>
    </xf>
    <xf numFmtId="164" fontId="3" fillId="0" borderId="12" xfId="0" applyNumberFormat="1" applyFont="1" applyFill="1" applyBorder="1" applyAlignment="1">
      <alignment vertical="center" wrapText="1"/>
    </xf>
    <xf numFmtId="164" fontId="3" fillId="5" borderId="1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34" fillId="0" borderId="0" xfId="0" applyFo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 wrapText="1"/>
    </xf>
    <xf numFmtId="0" fontId="15" fillId="0" borderId="1" xfId="0" applyFont="1" applyBorder="1" applyAlignment="1">
      <alignment horizontal="center" vertical="center"/>
    </xf>
    <xf numFmtId="8" fontId="0" fillId="0" borderId="0" xfId="0" applyNumberFormat="1"/>
    <xf numFmtId="44" fontId="0" fillId="0" borderId="0" xfId="1" applyFont="1"/>
    <xf numFmtId="168" fontId="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left" textRotation="180"/>
    </xf>
    <xf numFmtId="0" fontId="13" fillId="0" borderId="10" xfId="0" applyFont="1" applyBorder="1" applyAlignment="1">
      <alignment horizontal="center" textRotation="180"/>
    </xf>
    <xf numFmtId="0" fontId="5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166" fontId="33" fillId="0" borderId="1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9" fontId="33" fillId="0" borderId="3" xfId="0" applyNumberFormat="1" applyFont="1" applyBorder="1" applyAlignment="1">
      <alignment horizontal="center" vertical="center" wrapText="1"/>
    </xf>
    <xf numFmtId="169" fontId="33" fillId="0" borderId="2" xfId="0" applyNumberFormat="1" applyFont="1" applyBorder="1" applyAlignment="1">
      <alignment horizontal="center" vertical="center" wrapText="1"/>
    </xf>
    <xf numFmtId="166" fontId="33" fillId="0" borderId="3" xfId="0" applyNumberFormat="1" applyFont="1" applyBorder="1" applyAlignment="1">
      <alignment horizontal="center" vertical="center" wrapText="1"/>
    </xf>
    <xf numFmtId="166" fontId="33" fillId="0" borderId="2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6" fontId="34" fillId="0" borderId="3" xfId="0" applyNumberFormat="1" applyFont="1" applyBorder="1" applyAlignment="1">
      <alignment horizontal="center" vertical="center"/>
    </xf>
    <xf numFmtId="166" fontId="34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9" fontId="34" fillId="0" borderId="3" xfId="0" applyNumberFormat="1" applyFont="1" applyBorder="1" applyAlignment="1">
      <alignment horizontal="center" vertical="center"/>
    </xf>
    <xf numFmtId="169" fontId="34" fillId="0" borderId="2" xfId="0" applyNumberFormat="1" applyFont="1" applyBorder="1" applyAlignment="1">
      <alignment horizontal="center" vertical="center"/>
    </xf>
    <xf numFmtId="0" fontId="0" fillId="0" borderId="0" xfId="0"/>
    <xf numFmtId="0" fontId="33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22"/>
  <sheetViews>
    <sheetView showWhiteSpace="0" topLeftCell="A67" zoomScale="85" zoomScaleNormal="85" zoomScaleSheetLayoutView="100" zoomScalePageLayoutView="90" workbookViewId="0">
      <selection activeCell="F77" sqref="F77"/>
    </sheetView>
  </sheetViews>
  <sheetFormatPr defaultRowHeight="14.25"/>
  <cols>
    <col min="1" max="1" width="4.28515625" style="97" customWidth="1"/>
    <col min="2" max="2" width="5.5703125" style="28" customWidth="1"/>
    <col min="3" max="3" width="34.140625" style="24" customWidth="1"/>
    <col min="4" max="4" width="15.5703125" style="74" customWidth="1"/>
    <col min="5" max="5" width="23.140625" style="29" customWidth="1"/>
    <col min="6" max="6" width="22.85546875" style="85" customWidth="1"/>
    <col min="7" max="7" width="24.42578125" style="85" customWidth="1"/>
    <col min="8" max="8" width="19.5703125" style="30" customWidth="1"/>
    <col min="9" max="9" width="27.140625" style="22" customWidth="1"/>
    <col min="10" max="10" width="11.7109375" style="28" customWidth="1"/>
    <col min="11" max="11" width="31.5703125" style="22" customWidth="1"/>
    <col min="12" max="12" width="38.140625" style="22" customWidth="1"/>
    <col min="13" max="13" width="13.5703125" style="6" bestFit="1" customWidth="1"/>
    <col min="14" max="14" width="9.140625" style="6"/>
    <col min="15" max="15" width="16.85546875" style="6" bestFit="1" customWidth="1"/>
    <col min="16" max="16" width="15.7109375" style="6" bestFit="1" customWidth="1"/>
    <col min="17" max="16384" width="9.140625" style="6"/>
  </cols>
  <sheetData>
    <row r="1" spans="1:14" ht="15">
      <c r="K1" s="234" t="s">
        <v>37</v>
      </c>
      <c r="L1" s="234"/>
    </row>
    <row r="2" spans="1:14" ht="15">
      <c r="K2" s="234" t="s">
        <v>38</v>
      </c>
      <c r="L2" s="234"/>
    </row>
    <row r="3" spans="1:14" ht="40.5" customHeight="1">
      <c r="B3" s="235" t="s">
        <v>285</v>
      </c>
      <c r="C3" s="236"/>
      <c r="D3" s="236"/>
      <c r="E3" s="236"/>
      <c r="F3" s="236"/>
      <c r="G3" s="236"/>
      <c r="H3" s="236"/>
      <c r="I3" s="236"/>
      <c r="J3" s="236"/>
      <c r="K3" s="236"/>
      <c r="L3" s="237"/>
      <c r="M3" s="31"/>
      <c r="N3" s="31"/>
    </row>
    <row r="4" spans="1:14" ht="66.75" customHeight="1">
      <c r="B4" s="70" t="s">
        <v>0</v>
      </c>
      <c r="C4" s="70" t="s">
        <v>24</v>
      </c>
      <c r="D4" s="75" t="s">
        <v>1</v>
      </c>
      <c r="E4" s="13" t="s">
        <v>16</v>
      </c>
      <c r="F4" s="86" t="s">
        <v>237</v>
      </c>
      <c r="G4" s="86" t="s">
        <v>33</v>
      </c>
      <c r="H4" s="32" t="s">
        <v>34</v>
      </c>
      <c r="I4" s="70" t="s">
        <v>36</v>
      </c>
      <c r="J4" s="70" t="s">
        <v>42</v>
      </c>
      <c r="K4" s="70" t="s">
        <v>35</v>
      </c>
      <c r="L4" s="70" t="s">
        <v>12</v>
      </c>
    </row>
    <row r="5" spans="1:14" ht="21" customHeight="1">
      <c r="B5" s="42" t="s">
        <v>15</v>
      </c>
      <c r="C5" s="239" t="s">
        <v>58</v>
      </c>
      <c r="D5" s="239"/>
      <c r="E5" s="239"/>
      <c r="F5" s="239"/>
      <c r="G5" s="239"/>
      <c r="H5" s="239"/>
      <c r="I5" s="239"/>
      <c r="J5" s="43"/>
      <c r="K5" s="143"/>
      <c r="L5" s="33" t="s">
        <v>57</v>
      </c>
      <c r="M5" s="34"/>
    </row>
    <row r="6" spans="1:14" s="68" customFormat="1" ht="27" customHeight="1">
      <c r="A6" s="97"/>
      <c r="B6" s="73">
        <v>1</v>
      </c>
      <c r="C6" s="89" t="s">
        <v>59</v>
      </c>
      <c r="D6" s="76">
        <v>1927</v>
      </c>
      <c r="E6" s="138">
        <v>767182.45</v>
      </c>
      <c r="F6" s="139"/>
      <c r="G6" s="130"/>
      <c r="H6" s="90">
        <v>710</v>
      </c>
      <c r="I6" s="90" t="s">
        <v>60</v>
      </c>
      <c r="J6" s="90"/>
      <c r="K6" s="80" t="s">
        <v>122</v>
      </c>
      <c r="L6" s="90" t="s">
        <v>61</v>
      </c>
    </row>
    <row r="7" spans="1:14" s="68" customFormat="1" ht="27" customHeight="1">
      <c r="A7" s="97"/>
      <c r="B7" s="73">
        <v>2</v>
      </c>
      <c r="C7" s="89" t="s">
        <v>62</v>
      </c>
      <c r="D7" s="76">
        <v>1985</v>
      </c>
      <c r="E7" s="138"/>
      <c r="F7" s="139"/>
      <c r="G7" s="139">
        <v>1476888</v>
      </c>
      <c r="H7" s="90">
        <v>413</v>
      </c>
      <c r="I7" s="90" t="s">
        <v>63</v>
      </c>
      <c r="J7" s="90"/>
      <c r="K7" s="80" t="s">
        <v>123</v>
      </c>
      <c r="L7" s="90" t="s">
        <v>64</v>
      </c>
    </row>
    <row r="8" spans="1:14" s="67" customFormat="1" ht="27" customHeight="1">
      <c r="A8" s="101"/>
      <c r="B8" s="73">
        <v>3</v>
      </c>
      <c r="C8" s="160" t="s">
        <v>65</v>
      </c>
      <c r="D8" s="161" t="s">
        <v>66</v>
      </c>
      <c r="E8" s="162"/>
      <c r="F8" s="134"/>
      <c r="G8" s="134">
        <v>4005120</v>
      </c>
      <c r="H8" s="163">
        <v>1120</v>
      </c>
      <c r="I8" s="163" t="s">
        <v>63</v>
      </c>
      <c r="J8" s="163"/>
      <c r="K8" s="164" t="s">
        <v>122</v>
      </c>
      <c r="L8" s="163" t="s">
        <v>67</v>
      </c>
    </row>
    <row r="9" spans="1:14" s="68" customFormat="1" ht="27" customHeight="1">
      <c r="A9" s="97"/>
      <c r="B9" s="73">
        <v>4</v>
      </c>
      <c r="C9" s="89" t="s">
        <v>68</v>
      </c>
      <c r="D9" s="76">
        <v>1936</v>
      </c>
      <c r="E9" s="138"/>
      <c r="F9" s="139">
        <v>80000</v>
      </c>
      <c r="G9" s="130"/>
      <c r="H9" s="90">
        <v>80</v>
      </c>
      <c r="I9" s="90" t="s">
        <v>63</v>
      </c>
      <c r="J9" s="90"/>
      <c r="K9" s="80" t="s">
        <v>122</v>
      </c>
      <c r="L9" s="90" t="s">
        <v>69</v>
      </c>
    </row>
    <row r="10" spans="1:14" s="68" customFormat="1" ht="27" customHeight="1">
      <c r="A10" s="97"/>
      <c r="B10" s="73">
        <v>5</v>
      </c>
      <c r="C10" s="89" t="s">
        <v>70</v>
      </c>
      <c r="D10" s="76">
        <v>1936</v>
      </c>
      <c r="E10" s="138"/>
      <c r="F10" s="139">
        <v>100000</v>
      </c>
      <c r="G10" s="130"/>
      <c r="H10" s="90">
        <v>124</v>
      </c>
      <c r="I10" s="90" t="s">
        <v>63</v>
      </c>
      <c r="J10" s="90"/>
      <c r="K10" s="80" t="s">
        <v>123</v>
      </c>
      <c r="L10" s="90" t="s">
        <v>71</v>
      </c>
    </row>
    <row r="11" spans="1:14" s="68" customFormat="1" ht="27" customHeight="1">
      <c r="A11" s="97"/>
      <c r="B11" s="73">
        <v>6</v>
      </c>
      <c r="C11" s="89" t="s">
        <v>70</v>
      </c>
      <c r="D11" s="76">
        <v>1925</v>
      </c>
      <c r="E11" s="138"/>
      <c r="F11" s="139">
        <v>80000</v>
      </c>
      <c r="G11" s="130"/>
      <c r="H11" s="90">
        <v>115</v>
      </c>
      <c r="I11" s="90" t="s">
        <v>63</v>
      </c>
      <c r="J11" s="90"/>
      <c r="K11" s="80" t="s">
        <v>122</v>
      </c>
      <c r="L11" s="90" t="s">
        <v>72</v>
      </c>
    </row>
    <row r="12" spans="1:14" s="68" customFormat="1" ht="27" customHeight="1">
      <c r="A12" s="97"/>
      <c r="B12" s="73">
        <v>7</v>
      </c>
      <c r="C12" s="89" t="s">
        <v>73</v>
      </c>
      <c r="D12" s="76" t="s">
        <v>74</v>
      </c>
      <c r="E12" s="138"/>
      <c r="F12" s="139">
        <v>120000</v>
      </c>
      <c r="G12" s="130"/>
      <c r="H12" s="90"/>
      <c r="I12" s="90" t="s">
        <v>63</v>
      </c>
      <c r="J12" s="90"/>
      <c r="K12" s="80" t="s">
        <v>122</v>
      </c>
      <c r="L12" s="90" t="s">
        <v>67</v>
      </c>
    </row>
    <row r="13" spans="1:14" s="68" customFormat="1" ht="27" customHeight="1">
      <c r="A13" s="97"/>
      <c r="B13" s="73">
        <v>8</v>
      </c>
      <c r="C13" s="89" t="s">
        <v>75</v>
      </c>
      <c r="D13" s="76" t="s">
        <v>74</v>
      </c>
      <c r="E13" s="138"/>
      <c r="F13" s="139">
        <v>80000</v>
      </c>
      <c r="G13" s="130"/>
      <c r="H13" s="90"/>
      <c r="I13" s="90" t="s">
        <v>63</v>
      </c>
      <c r="J13" s="90"/>
      <c r="K13" s="80" t="s">
        <v>122</v>
      </c>
      <c r="L13" s="90" t="s">
        <v>76</v>
      </c>
    </row>
    <row r="14" spans="1:14" s="68" customFormat="1" ht="27" customHeight="1">
      <c r="A14" s="97"/>
      <c r="B14" s="73">
        <v>9</v>
      </c>
      <c r="C14" s="89" t="s">
        <v>77</v>
      </c>
      <c r="D14" s="76"/>
      <c r="E14" s="138"/>
      <c r="F14" s="139">
        <v>120000</v>
      </c>
      <c r="G14" s="130"/>
      <c r="H14" s="127" t="s">
        <v>78</v>
      </c>
      <c r="I14" s="90" t="s">
        <v>63</v>
      </c>
      <c r="J14" s="90"/>
      <c r="K14" s="80" t="s">
        <v>123</v>
      </c>
      <c r="L14" s="90" t="s">
        <v>79</v>
      </c>
    </row>
    <row r="15" spans="1:14" s="68" customFormat="1" ht="27" customHeight="1">
      <c r="A15" s="97"/>
      <c r="B15" s="73">
        <v>10</v>
      </c>
      <c r="C15" s="89" t="s">
        <v>80</v>
      </c>
      <c r="D15" s="76" t="s">
        <v>74</v>
      </c>
      <c r="E15" s="138">
        <v>192649</v>
      </c>
      <c r="F15" s="139"/>
      <c r="G15" s="130"/>
      <c r="H15" s="90"/>
      <c r="I15" s="90" t="s">
        <v>63</v>
      </c>
      <c r="J15" s="90"/>
      <c r="K15" s="80" t="s">
        <v>122</v>
      </c>
      <c r="L15" s="90" t="s">
        <v>81</v>
      </c>
    </row>
    <row r="16" spans="1:14" s="68" customFormat="1" ht="27" customHeight="1">
      <c r="A16" s="97"/>
      <c r="B16" s="73">
        <v>11</v>
      </c>
      <c r="C16" s="89" t="s">
        <v>82</v>
      </c>
      <c r="D16" s="76" t="s">
        <v>74</v>
      </c>
      <c r="E16" s="138">
        <v>229300.14</v>
      </c>
      <c r="F16" s="139"/>
      <c r="G16" s="130"/>
      <c r="H16" s="90"/>
      <c r="I16" s="90" t="s">
        <v>63</v>
      </c>
      <c r="J16" s="90"/>
      <c r="K16" s="80" t="s">
        <v>124</v>
      </c>
      <c r="L16" s="90" t="s">
        <v>83</v>
      </c>
    </row>
    <row r="17" spans="1:12" s="68" customFormat="1" ht="27" customHeight="1">
      <c r="A17" s="97"/>
      <c r="B17" s="73">
        <v>12</v>
      </c>
      <c r="C17" s="89" t="s">
        <v>84</v>
      </c>
      <c r="D17" s="76" t="s">
        <v>74</v>
      </c>
      <c r="E17" s="138">
        <v>329861</v>
      </c>
      <c r="F17" s="139"/>
      <c r="G17" s="130"/>
      <c r="H17" s="90"/>
      <c r="I17" s="90" t="s">
        <v>63</v>
      </c>
      <c r="J17" s="90"/>
      <c r="K17" s="80" t="s">
        <v>124</v>
      </c>
      <c r="L17" s="90" t="s">
        <v>85</v>
      </c>
    </row>
    <row r="18" spans="1:12" s="68" customFormat="1" ht="27" customHeight="1">
      <c r="A18" s="98"/>
      <c r="B18" s="73">
        <v>13</v>
      </c>
      <c r="C18" s="89" t="s">
        <v>86</v>
      </c>
      <c r="D18" s="76"/>
      <c r="E18" s="138">
        <v>140891</v>
      </c>
      <c r="F18" s="139"/>
      <c r="G18" s="130"/>
      <c r="H18" s="90"/>
      <c r="I18" s="90" t="s">
        <v>63</v>
      </c>
      <c r="J18" s="90"/>
      <c r="K18" s="80" t="s">
        <v>124</v>
      </c>
      <c r="L18" s="90" t="s">
        <v>87</v>
      </c>
    </row>
    <row r="19" spans="1:12" s="68" customFormat="1" ht="27" customHeight="1">
      <c r="A19" s="98"/>
      <c r="B19" s="73">
        <v>14</v>
      </c>
      <c r="C19" s="89" t="s">
        <v>88</v>
      </c>
      <c r="D19" s="76" t="s">
        <v>89</v>
      </c>
      <c r="E19" s="138">
        <v>21174</v>
      </c>
      <c r="F19" s="139"/>
      <c r="G19" s="130"/>
      <c r="H19" s="90"/>
      <c r="I19" s="90" t="s">
        <v>63</v>
      </c>
      <c r="J19" s="90"/>
      <c r="K19" s="80" t="s">
        <v>122</v>
      </c>
      <c r="L19" s="90" t="s">
        <v>90</v>
      </c>
    </row>
    <row r="20" spans="1:12" s="68" customFormat="1" ht="27" customHeight="1">
      <c r="A20" s="98"/>
      <c r="B20" s="73">
        <v>15</v>
      </c>
      <c r="C20" s="89" t="s">
        <v>91</v>
      </c>
      <c r="D20" s="76"/>
      <c r="E20" s="138">
        <v>112437</v>
      </c>
      <c r="F20" s="139"/>
      <c r="G20" s="130"/>
      <c r="H20" s="90"/>
      <c r="I20" s="90" t="s">
        <v>63</v>
      </c>
      <c r="J20" s="90"/>
      <c r="K20" s="80" t="s">
        <v>124</v>
      </c>
      <c r="L20" s="90" t="s">
        <v>92</v>
      </c>
    </row>
    <row r="21" spans="1:12" s="68" customFormat="1" ht="27" customHeight="1">
      <c r="A21" s="97"/>
      <c r="B21" s="73">
        <v>16</v>
      </c>
      <c r="C21" s="89" t="s">
        <v>93</v>
      </c>
      <c r="D21" s="76" t="s">
        <v>74</v>
      </c>
      <c r="E21" s="138"/>
      <c r="F21" s="139">
        <v>10000</v>
      </c>
      <c r="G21" s="130"/>
      <c r="H21" s="90"/>
      <c r="I21" s="90"/>
      <c r="J21" s="90"/>
      <c r="K21" s="80" t="s">
        <v>123</v>
      </c>
      <c r="L21" s="90" t="s">
        <v>94</v>
      </c>
    </row>
    <row r="22" spans="1:12" s="68" customFormat="1" ht="27" customHeight="1">
      <c r="A22" s="97"/>
      <c r="B22" s="73">
        <v>17</v>
      </c>
      <c r="C22" s="89" t="s">
        <v>93</v>
      </c>
      <c r="D22" s="76" t="s">
        <v>74</v>
      </c>
      <c r="E22" s="138"/>
      <c r="F22" s="139">
        <v>6000</v>
      </c>
      <c r="G22" s="130"/>
      <c r="H22" s="90"/>
      <c r="I22" s="90"/>
      <c r="J22" s="90"/>
      <c r="K22" s="80" t="s">
        <v>122</v>
      </c>
      <c r="L22" s="90" t="s">
        <v>95</v>
      </c>
    </row>
    <row r="23" spans="1:12" s="68" customFormat="1" ht="27" customHeight="1">
      <c r="A23" s="98"/>
      <c r="B23" s="73">
        <v>18</v>
      </c>
      <c r="C23" s="89" t="s">
        <v>96</v>
      </c>
      <c r="D23" s="76">
        <v>2008</v>
      </c>
      <c r="E23" s="138"/>
      <c r="F23" s="139">
        <v>2055000</v>
      </c>
      <c r="G23" s="130"/>
      <c r="H23" s="90"/>
      <c r="I23" s="90" t="s">
        <v>63</v>
      </c>
      <c r="J23" s="90"/>
      <c r="K23" s="80" t="s">
        <v>122</v>
      </c>
      <c r="L23" s="90" t="s">
        <v>97</v>
      </c>
    </row>
    <row r="24" spans="1:12" s="68" customFormat="1" ht="27" customHeight="1">
      <c r="A24" s="98"/>
      <c r="B24" s="73">
        <v>19</v>
      </c>
      <c r="C24" s="89" t="s">
        <v>98</v>
      </c>
      <c r="D24" s="76" t="s">
        <v>74</v>
      </c>
      <c r="E24" s="138">
        <v>76115</v>
      </c>
      <c r="F24" s="139"/>
      <c r="G24" s="130"/>
      <c r="H24" s="90"/>
      <c r="I24" s="90" t="s">
        <v>63</v>
      </c>
      <c r="J24" s="90"/>
      <c r="K24" s="80" t="s">
        <v>122</v>
      </c>
      <c r="L24" s="90" t="s">
        <v>69</v>
      </c>
    </row>
    <row r="25" spans="1:12" s="68" customFormat="1" ht="27" customHeight="1">
      <c r="A25" s="99"/>
      <c r="B25" s="73">
        <v>20</v>
      </c>
      <c r="C25" s="89" t="s">
        <v>99</v>
      </c>
      <c r="D25" s="76">
        <v>2008</v>
      </c>
      <c r="E25" s="138">
        <v>535029</v>
      </c>
      <c r="F25" s="139"/>
      <c r="G25" s="130"/>
      <c r="H25" s="90"/>
      <c r="I25" s="90" t="s">
        <v>100</v>
      </c>
      <c r="J25" s="60"/>
      <c r="K25" s="80" t="s">
        <v>122</v>
      </c>
      <c r="L25" s="90" t="s">
        <v>101</v>
      </c>
    </row>
    <row r="26" spans="1:12" s="68" customFormat="1" ht="27" customHeight="1">
      <c r="A26" s="99"/>
      <c r="B26" s="73">
        <v>21</v>
      </c>
      <c r="C26" s="89" t="s">
        <v>102</v>
      </c>
      <c r="D26" s="76">
        <v>2008</v>
      </c>
      <c r="E26" s="138">
        <v>139728</v>
      </c>
      <c r="F26" s="139"/>
      <c r="G26" s="130"/>
      <c r="H26" s="90"/>
      <c r="I26" s="90" t="s">
        <v>100</v>
      </c>
      <c r="J26" s="60"/>
      <c r="K26" s="23"/>
      <c r="L26" s="90" t="s">
        <v>101</v>
      </c>
    </row>
    <row r="27" spans="1:12" s="68" customFormat="1" ht="27" customHeight="1">
      <c r="A27" s="242"/>
      <c r="B27" s="73">
        <v>22</v>
      </c>
      <c r="C27" s="89" t="s">
        <v>103</v>
      </c>
      <c r="D27" s="76" t="s">
        <v>74</v>
      </c>
      <c r="E27" s="138">
        <v>9000</v>
      </c>
      <c r="F27" s="139"/>
      <c r="G27" s="130"/>
      <c r="H27" s="90"/>
      <c r="I27" s="90"/>
      <c r="J27" s="60"/>
      <c r="K27" s="80" t="s">
        <v>124</v>
      </c>
      <c r="L27" s="90" t="s">
        <v>258</v>
      </c>
    </row>
    <row r="28" spans="1:12" s="68" customFormat="1" ht="27" customHeight="1">
      <c r="A28" s="242"/>
      <c r="B28" s="73">
        <v>23</v>
      </c>
      <c r="C28" s="89" t="s">
        <v>105</v>
      </c>
      <c r="D28" s="76" t="s">
        <v>74</v>
      </c>
      <c r="E28" s="138">
        <v>20000</v>
      </c>
      <c r="F28" s="139"/>
      <c r="G28" s="130"/>
      <c r="H28" s="90"/>
      <c r="I28" s="90"/>
      <c r="J28" s="60"/>
      <c r="K28" s="80" t="s">
        <v>122</v>
      </c>
      <c r="L28" s="90" t="s">
        <v>104</v>
      </c>
    </row>
    <row r="29" spans="1:12" s="68" customFormat="1" ht="27" customHeight="1">
      <c r="A29" s="242"/>
      <c r="B29" s="73">
        <v>24</v>
      </c>
      <c r="C29" s="89" t="s">
        <v>106</v>
      </c>
      <c r="D29" s="76" t="s">
        <v>74</v>
      </c>
      <c r="E29" s="138">
        <v>12000</v>
      </c>
      <c r="F29" s="139"/>
      <c r="G29" s="130"/>
      <c r="H29" s="90"/>
      <c r="I29" s="90"/>
      <c r="J29" s="60"/>
      <c r="K29" s="80" t="s">
        <v>122</v>
      </c>
      <c r="L29" s="90" t="s">
        <v>107</v>
      </c>
    </row>
    <row r="30" spans="1:12" s="68" customFormat="1" ht="27" customHeight="1">
      <c r="A30" s="97"/>
      <c r="B30" s="73">
        <v>25</v>
      </c>
      <c r="C30" s="89" t="s">
        <v>108</v>
      </c>
      <c r="D30" s="76" t="s">
        <v>74</v>
      </c>
      <c r="E30" s="138">
        <v>35000</v>
      </c>
      <c r="F30" s="139"/>
      <c r="G30" s="130"/>
      <c r="H30" s="90"/>
      <c r="I30" s="90"/>
      <c r="J30" s="60"/>
      <c r="K30" s="80" t="s">
        <v>122</v>
      </c>
      <c r="L30" s="90" t="s">
        <v>109</v>
      </c>
    </row>
    <row r="31" spans="1:12" s="68" customFormat="1" ht="27" customHeight="1">
      <c r="A31" s="97"/>
      <c r="B31" s="73">
        <v>26</v>
      </c>
      <c r="C31" s="89" t="s">
        <v>110</v>
      </c>
      <c r="D31" s="76" t="s">
        <v>74</v>
      </c>
      <c r="E31" s="138">
        <v>15000</v>
      </c>
      <c r="F31" s="139"/>
      <c r="G31" s="130"/>
      <c r="H31" s="90"/>
      <c r="I31" s="90"/>
      <c r="J31" s="60"/>
      <c r="K31" s="80" t="s">
        <v>122</v>
      </c>
      <c r="L31" s="90" t="s">
        <v>111</v>
      </c>
    </row>
    <row r="32" spans="1:12" s="68" customFormat="1" ht="27" customHeight="1">
      <c r="A32" s="97"/>
      <c r="B32" s="73">
        <v>27</v>
      </c>
      <c r="C32" s="89" t="s">
        <v>112</v>
      </c>
      <c r="D32" s="76" t="s">
        <v>74</v>
      </c>
      <c r="E32" s="138">
        <v>48000</v>
      </c>
      <c r="F32" s="139"/>
      <c r="G32" s="130"/>
      <c r="H32" s="90"/>
      <c r="I32" s="90"/>
      <c r="J32" s="60"/>
      <c r="K32" s="80" t="s">
        <v>122</v>
      </c>
      <c r="L32" s="90" t="s">
        <v>113</v>
      </c>
    </row>
    <row r="33" spans="1:16" s="68" customFormat="1" ht="27" customHeight="1">
      <c r="A33" s="99"/>
      <c r="B33" s="73">
        <v>28</v>
      </c>
      <c r="C33" s="89" t="s">
        <v>114</v>
      </c>
      <c r="D33" s="76" t="s">
        <v>74</v>
      </c>
      <c r="E33" s="138">
        <v>9400</v>
      </c>
      <c r="F33" s="139"/>
      <c r="G33" s="130"/>
      <c r="H33" s="90"/>
      <c r="I33" s="90"/>
      <c r="J33" s="60"/>
      <c r="K33" s="80" t="s">
        <v>123</v>
      </c>
      <c r="L33" s="90" t="s">
        <v>115</v>
      </c>
    </row>
    <row r="34" spans="1:16" s="68" customFormat="1" ht="27" customHeight="1">
      <c r="A34" s="99"/>
      <c r="B34" s="73">
        <v>29</v>
      </c>
      <c r="C34" s="89" t="s">
        <v>116</v>
      </c>
      <c r="D34" s="76" t="s">
        <v>74</v>
      </c>
      <c r="E34" s="138">
        <v>60000</v>
      </c>
      <c r="F34" s="139"/>
      <c r="G34" s="130"/>
      <c r="H34" s="90"/>
      <c r="I34" s="90"/>
      <c r="J34" s="60"/>
      <c r="K34" s="80" t="s">
        <v>122</v>
      </c>
      <c r="L34" s="90" t="s">
        <v>117</v>
      </c>
    </row>
    <row r="35" spans="1:16" s="68" customFormat="1" ht="27" customHeight="1">
      <c r="A35" s="99"/>
      <c r="B35" s="73">
        <v>30</v>
      </c>
      <c r="C35" s="89" t="s">
        <v>118</v>
      </c>
      <c r="D35" s="76" t="s">
        <v>74</v>
      </c>
      <c r="E35" s="138">
        <v>100000</v>
      </c>
      <c r="F35" s="139"/>
      <c r="G35" s="130"/>
      <c r="H35" s="90"/>
      <c r="I35" s="90"/>
      <c r="J35" s="60"/>
      <c r="K35" s="80" t="s">
        <v>122</v>
      </c>
      <c r="L35" s="90" t="s">
        <v>245</v>
      </c>
    </row>
    <row r="36" spans="1:16" s="68" customFormat="1" ht="27" customHeight="1">
      <c r="A36" s="97"/>
      <c r="B36" s="73">
        <v>31</v>
      </c>
      <c r="C36" s="89" t="s">
        <v>197</v>
      </c>
      <c r="D36" s="76">
        <v>2008</v>
      </c>
      <c r="E36" s="138">
        <v>7615</v>
      </c>
      <c r="F36" s="139"/>
      <c r="G36" s="130"/>
      <c r="H36" s="90"/>
      <c r="I36" s="90"/>
      <c r="J36" s="60"/>
      <c r="K36" s="23"/>
      <c r="L36" s="90" t="s">
        <v>119</v>
      </c>
    </row>
    <row r="37" spans="1:16" s="68" customFormat="1" ht="27" customHeight="1">
      <c r="A37" s="97"/>
      <c r="B37" s="73">
        <v>32</v>
      </c>
      <c r="C37" s="89" t="s">
        <v>120</v>
      </c>
      <c r="D37" s="76">
        <v>1995</v>
      </c>
      <c r="E37" s="138">
        <v>33691</v>
      </c>
      <c r="F37" s="139"/>
      <c r="G37" s="130"/>
      <c r="H37" s="90"/>
      <c r="I37" s="90"/>
      <c r="J37" s="60"/>
      <c r="K37" s="80" t="s">
        <v>123</v>
      </c>
      <c r="L37" s="90" t="s">
        <v>121</v>
      </c>
    </row>
    <row r="38" spans="1:16" s="68" customFormat="1" ht="27" customHeight="1">
      <c r="A38" s="97"/>
      <c r="B38" s="73">
        <v>33</v>
      </c>
      <c r="C38" s="89" t="s">
        <v>231</v>
      </c>
      <c r="D38" s="76"/>
      <c r="E38" s="138">
        <v>45042</v>
      </c>
      <c r="F38" s="139"/>
      <c r="G38" s="130"/>
      <c r="H38" s="90"/>
      <c r="I38" s="90"/>
      <c r="J38" s="60"/>
      <c r="K38" s="23"/>
      <c r="L38" s="23"/>
    </row>
    <row r="39" spans="1:16" s="68" customFormat="1" ht="27" customHeight="1">
      <c r="A39" s="97"/>
      <c r="B39" s="73">
        <v>34</v>
      </c>
      <c r="C39" s="140" t="s">
        <v>246</v>
      </c>
      <c r="D39" s="141"/>
      <c r="E39" s="138"/>
      <c r="F39" s="139">
        <v>225000</v>
      </c>
      <c r="G39" s="130"/>
      <c r="H39" s="90"/>
      <c r="I39" s="90"/>
      <c r="J39" s="60"/>
      <c r="K39" s="23"/>
      <c r="L39" s="23"/>
      <c r="M39" s="6"/>
      <c r="N39" s="6"/>
      <c r="O39" s="6"/>
      <c r="P39" s="6"/>
    </row>
    <row r="40" spans="1:16" ht="27" customHeight="1">
      <c r="B40" s="73">
        <v>35</v>
      </c>
      <c r="C40" s="140" t="s">
        <v>247</v>
      </c>
      <c r="D40" s="141"/>
      <c r="E40" s="138"/>
      <c r="F40" s="139">
        <v>80000</v>
      </c>
      <c r="G40" s="130"/>
      <c r="H40" s="90"/>
      <c r="I40" s="90"/>
      <c r="J40" s="60"/>
      <c r="K40" s="23"/>
      <c r="L40" s="23"/>
    </row>
    <row r="41" spans="1:16" ht="27" customHeight="1">
      <c r="B41" s="73">
        <v>36</v>
      </c>
      <c r="C41" s="140" t="s">
        <v>248</v>
      </c>
      <c r="D41" s="141"/>
      <c r="E41" s="138"/>
      <c r="F41" s="139">
        <v>50000</v>
      </c>
      <c r="G41" s="130"/>
      <c r="H41" s="90"/>
      <c r="I41" s="90"/>
      <c r="J41" s="60"/>
      <c r="K41" s="23"/>
      <c r="L41" s="23"/>
    </row>
    <row r="42" spans="1:16" ht="27" customHeight="1">
      <c r="B42" s="73">
        <v>37</v>
      </c>
      <c r="C42" s="140" t="s">
        <v>249</v>
      </c>
      <c r="D42" s="141"/>
      <c r="E42" s="138"/>
      <c r="F42" s="139">
        <v>30000</v>
      </c>
      <c r="G42" s="130"/>
      <c r="H42" s="90"/>
      <c r="I42" s="90"/>
      <c r="J42" s="60"/>
      <c r="K42" s="23"/>
      <c r="L42" s="23"/>
    </row>
    <row r="43" spans="1:16" s="40" customFormat="1" ht="12.75">
      <c r="A43" s="100"/>
      <c r="B43" s="238" t="s">
        <v>14</v>
      </c>
      <c r="C43" s="238"/>
      <c r="D43" s="238"/>
      <c r="E43" s="35"/>
      <c r="F43" s="159">
        <f>SUM(E6:G42)</f>
        <v>11457122.59</v>
      </c>
      <c r="G43" s="142"/>
      <c r="H43" s="36"/>
      <c r="I43" s="37"/>
      <c r="J43" s="38"/>
      <c r="K43" s="37"/>
      <c r="L43" s="39"/>
    </row>
    <row r="44" spans="1:16" ht="21" customHeight="1">
      <c r="B44" s="42" t="s">
        <v>44</v>
      </c>
      <c r="C44" s="241" t="s">
        <v>149</v>
      </c>
      <c r="D44" s="241"/>
      <c r="E44" s="241"/>
      <c r="F44" s="241"/>
      <c r="G44" s="241"/>
      <c r="H44" s="241"/>
      <c r="I44" s="241"/>
      <c r="J44" s="43"/>
      <c r="K44" s="69"/>
      <c r="L44" s="33" t="s">
        <v>201</v>
      </c>
      <c r="M44" s="34"/>
    </row>
    <row r="45" spans="1:16" s="67" customFormat="1" ht="27" customHeight="1">
      <c r="A45" s="101"/>
      <c r="B45" s="62"/>
      <c r="C45" s="202" t="s">
        <v>157</v>
      </c>
      <c r="D45" s="77"/>
      <c r="E45" s="132"/>
      <c r="F45" s="133"/>
      <c r="G45" s="134"/>
      <c r="H45" s="63"/>
      <c r="I45" s="64"/>
      <c r="J45" s="60"/>
      <c r="K45" s="64"/>
      <c r="L45" s="90" t="s">
        <v>61</v>
      </c>
      <c r="M45" s="66"/>
    </row>
    <row r="46" spans="1:16" s="40" customFormat="1" ht="12.75">
      <c r="A46" s="101"/>
      <c r="B46" s="238" t="s">
        <v>14</v>
      </c>
      <c r="C46" s="238"/>
      <c r="D46" s="238"/>
      <c r="E46" s="87">
        <v>0</v>
      </c>
      <c r="F46" s="87"/>
      <c r="G46" s="87">
        <f>SUM(G45:G45)</f>
        <v>0</v>
      </c>
      <c r="H46" s="36"/>
      <c r="I46" s="37"/>
      <c r="J46" s="38"/>
      <c r="K46" s="37"/>
      <c r="L46" s="39"/>
    </row>
    <row r="47" spans="1:16" s="40" customFormat="1" ht="21" customHeight="1">
      <c r="A47" s="102"/>
      <c r="B47" s="42" t="s">
        <v>45</v>
      </c>
      <c r="C47" s="241" t="s">
        <v>150</v>
      </c>
      <c r="D47" s="241"/>
      <c r="E47" s="241"/>
      <c r="F47" s="241"/>
      <c r="G47" s="241"/>
      <c r="H47" s="241"/>
      <c r="I47" s="241"/>
      <c r="J47" s="43"/>
      <c r="K47" s="69"/>
      <c r="L47" s="33" t="s">
        <v>202</v>
      </c>
      <c r="M47" s="34"/>
      <c r="N47" s="6"/>
    </row>
    <row r="48" spans="1:16" ht="27" customHeight="1">
      <c r="B48" s="73">
        <v>1</v>
      </c>
      <c r="C48" s="140" t="s">
        <v>250</v>
      </c>
      <c r="D48" s="141"/>
      <c r="E48" s="139"/>
      <c r="F48" s="133"/>
      <c r="G48" s="130"/>
      <c r="H48" s="90"/>
      <c r="I48" s="90"/>
      <c r="J48" s="60"/>
      <c r="K48" s="23"/>
      <c r="L48" s="124" t="s">
        <v>251</v>
      </c>
    </row>
    <row r="49" spans="1:14" s="40" customFormat="1" ht="12.75">
      <c r="A49" s="101"/>
      <c r="B49" s="238" t="s">
        <v>14</v>
      </c>
      <c r="C49" s="238"/>
      <c r="D49" s="238"/>
      <c r="E49" s="87">
        <v>0</v>
      </c>
      <c r="F49" s="87">
        <v>0</v>
      </c>
      <c r="G49" s="87">
        <v>0</v>
      </c>
      <c r="H49" s="36"/>
      <c r="I49" s="37"/>
      <c r="J49" s="38"/>
      <c r="K49" s="37"/>
      <c r="L49" s="39"/>
    </row>
    <row r="50" spans="1:14" s="40" customFormat="1" ht="21" customHeight="1">
      <c r="A50" s="101"/>
      <c r="B50" s="42" t="s">
        <v>46</v>
      </c>
      <c r="C50" s="241" t="s">
        <v>151</v>
      </c>
      <c r="D50" s="241"/>
      <c r="E50" s="241"/>
      <c r="F50" s="241"/>
      <c r="G50" s="241"/>
      <c r="H50" s="241"/>
      <c r="I50" s="241"/>
      <c r="J50" s="43"/>
      <c r="K50" s="69"/>
      <c r="L50" s="33" t="s">
        <v>163</v>
      </c>
      <c r="M50" s="34"/>
      <c r="N50" s="6"/>
    </row>
    <row r="51" spans="1:14" s="67" customFormat="1" ht="27" customHeight="1">
      <c r="A51" s="103"/>
      <c r="B51" s="62"/>
      <c r="C51" s="57" t="s">
        <v>164</v>
      </c>
      <c r="D51" s="77"/>
      <c r="E51" s="132"/>
      <c r="F51" s="133"/>
      <c r="G51" s="134"/>
      <c r="H51" s="63"/>
      <c r="I51" s="64"/>
      <c r="J51" s="60"/>
      <c r="K51" s="64"/>
      <c r="L51" s="65" t="s">
        <v>165</v>
      </c>
      <c r="M51" s="66"/>
    </row>
    <row r="52" spans="1:14" s="40" customFormat="1" ht="12.75">
      <c r="A52" s="102"/>
      <c r="B52" s="238" t="s">
        <v>14</v>
      </c>
      <c r="C52" s="238"/>
      <c r="D52" s="238"/>
      <c r="E52" s="87">
        <v>0</v>
      </c>
      <c r="F52" s="87"/>
      <c r="G52" s="87">
        <f>SUM(G51)</f>
        <v>0</v>
      </c>
      <c r="H52" s="36"/>
      <c r="I52" s="37"/>
      <c r="J52" s="38"/>
      <c r="K52" s="37"/>
      <c r="L52" s="39"/>
    </row>
    <row r="53" spans="1:14" ht="21" customHeight="1">
      <c r="B53" s="42" t="s">
        <v>47</v>
      </c>
      <c r="C53" s="240" t="s">
        <v>173</v>
      </c>
      <c r="D53" s="239"/>
      <c r="E53" s="239"/>
      <c r="F53" s="239"/>
      <c r="G53" s="239"/>
      <c r="H53" s="239"/>
      <c r="I53" s="239"/>
      <c r="J53" s="43"/>
      <c r="K53" s="69"/>
      <c r="L53" s="33" t="s">
        <v>161</v>
      </c>
      <c r="M53" s="34"/>
    </row>
    <row r="54" spans="1:14" s="67" customFormat="1" ht="27" customHeight="1">
      <c r="A54" s="103"/>
      <c r="B54" s="62">
        <v>1</v>
      </c>
      <c r="C54" s="57" t="s">
        <v>98</v>
      </c>
      <c r="D54" s="77"/>
      <c r="E54" s="132"/>
      <c r="F54" s="133">
        <v>800000</v>
      </c>
      <c r="G54" s="134"/>
      <c r="H54" s="63"/>
      <c r="I54" s="64"/>
      <c r="J54" s="60"/>
      <c r="K54" s="64"/>
      <c r="L54" s="65" t="s">
        <v>174</v>
      </c>
      <c r="M54" s="66"/>
    </row>
    <row r="55" spans="1:14" s="40" customFormat="1" ht="12.75">
      <c r="A55" s="103"/>
      <c r="B55" s="238" t="s">
        <v>14</v>
      </c>
      <c r="C55" s="238"/>
      <c r="D55" s="238"/>
      <c r="E55" s="35"/>
      <c r="F55" s="87">
        <f>SUM(F54)</f>
        <v>800000</v>
      </c>
      <c r="G55" s="87">
        <v>0</v>
      </c>
      <c r="H55" s="36"/>
      <c r="I55" s="37"/>
      <c r="J55" s="38"/>
      <c r="K55" s="37"/>
      <c r="L55" s="39"/>
    </row>
    <row r="56" spans="1:14" s="40" customFormat="1" ht="21" customHeight="1">
      <c r="A56" s="103"/>
      <c r="B56" s="42" t="s">
        <v>48</v>
      </c>
      <c r="C56" s="241" t="s">
        <v>153</v>
      </c>
      <c r="D56" s="241"/>
      <c r="E56" s="241"/>
      <c r="F56" s="241"/>
      <c r="G56" s="241"/>
      <c r="H56" s="241"/>
      <c r="I56" s="241"/>
      <c r="J56" s="43"/>
      <c r="K56" s="69"/>
      <c r="L56" s="33" t="s">
        <v>203</v>
      </c>
      <c r="M56" s="34"/>
      <c r="N56" s="6"/>
    </row>
    <row r="57" spans="1:14" s="68" customFormat="1" ht="27" customHeight="1">
      <c r="A57" s="103"/>
      <c r="B57" s="62">
        <v>1</v>
      </c>
      <c r="C57" s="57" t="s">
        <v>178</v>
      </c>
      <c r="D57" s="78" t="s">
        <v>238</v>
      </c>
      <c r="E57" s="131"/>
      <c r="F57" s="130">
        <v>725000</v>
      </c>
      <c r="G57" s="130"/>
      <c r="H57" s="23"/>
      <c r="I57" s="223" t="s">
        <v>242</v>
      </c>
      <c r="J57" s="64"/>
      <c r="K57" s="224" t="s">
        <v>122</v>
      </c>
      <c r="L57" s="223" t="s">
        <v>188</v>
      </c>
      <c r="M57" s="66"/>
      <c r="N57" s="67"/>
    </row>
    <row r="58" spans="1:14" s="68" customFormat="1" ht="27" customHeight="1">
      <c r="A58" s="97"/>
      <c r="B58" s="62">
        <v>2</v>
      </c>
      <c r="C58" s="57" t="s">
        <v>191</v>
      </c>
      <c r="D58" s="78" t="s">
        <v>239</v>
      </c>
      <c r="E58" s="131">
        <v>7293.53</v>
      </c>
      <c r="F58" s="130"/>
      <c r="G58" s="130"/>
      <c r="H58" s="23"/>
      <c r="I58" s="223"/>
      <c r="J58" s="64"/>
      <c r="K58" s="224" t="s">
        <v>123</v>
      </c>
      <c r="L58" s="223" t="s">
        <v>188</v>
      </c>
      <c r="M58" s="66"/>
      <c r="N58" s="67"/>
    </row>
    <row r="59" spans="1:14" s="68" customFormat="1" ht="27" customHeight="1">
      <c r="A59" s="97"/>
      <c r="B59" s="62">
        <v>3</v>
      </c>
      <c r="C59" s="57" t="s">
        <v>190</v>
      </c>
      <c r="D59" s="78" t="s">
        <v>240</v>
      </c>
      <c r="E59" s="131">
        <v>57229.98</v>
      </c>
      <c r="F59" s="135"/>
      <c r="G59" s="130"/>
      <c r="H59" s="23"/>
      <c r="I59" s="223" t="s">
        <v>243</v>
      </c>
      <c r="J59" s="64"/>
      <c r="K59" s="224" t="s">
        <v>122</v>
      </c>
      <c r="L59" s="223" t="s">
        <v>188</v>
      </c>
      <c r="M59" s="66"/>
      <c r="N59" s="67"/>
    </row>
    <row r="60" spans="1:14" s="68" customFormat="1" ht="27" customHeight="1">
      <c r="A60" s="97"/>
      <c r="B60" s="62">
        <v>4</v>
      </c>
      <c r="C60" s="57" t="s">
        <v>184</v>
      </c>
      <c r="D60" s="78" t="s">
        <v>239</v>
      </c>
      <c r="E60" s="131">
        <v>5479.68</v>
      </c>
      <c r="F60" s="135"/>
      <c r="G60" s="130"/>
      <c r="H60" s="23"/>
      <c r="I60" s="61"/>
      <c r="J60" s="64"/>
      <c r="K60" s="224"/>
      <c r="L60" s="223" t="s">
        <v>188</v>
      </c>
      <c r="M60" s="66"/>
      <c r="N60" s="67"/>
    </row>
    <row r="61" spans="1:14" s="68" customFormat="1" ht="27" customHeight="1">
      <c r="A61" s="97"/>
      <c r="B61" s="62">
        <v>5</v>
      </c>
      <c r="C61" s="57" t="s">
        <v>185</v>
      </c>
      <c r="D61" s="78" t="s">
        <v>241</v>
      </c>
      <c r="E61" s="131">
        <v>3366.31</v>
      </c>
      <c r="F61" s="135"/>
      <c r="G61" s="130"/>
      <c r="H61" s="23"/>
      <c r="I61" s="61"/>
      <c r="J61" s="64"/>
      <c r="K61" s="224"/>
      <c r="L61" s="223" t="s">
        <v>188</v>
      </c>
      <c r="M61" s="66"/>
      <c r="N61" s="67"/>
    </row>
    <row r="62" spans="1:14" s="68" customFormat="1" ht="27" customHeight="1">
      <c r="A62" s="97"/>
      <c r="B62" s="62">
        <v>6</v>
      </c>
      <c r="C62" s="57" t="s">
        <v>189</v>
      </c>
      <c r="D62" s="78" t="s">
        <v>240</v>
      </c>
      <c r="E62" s="131">
        <v>49533.9</v>
      </c>
      <c r="F62" s="135"/>
      <c r="G62" s="130"/>
      <c r="H62" s="23"/>
      <c r="I62" s="61"/>
      <c r="J62" s="64"/>
      <c r="K62" s="224"/>
      <c r="L62" s="223" t="s">
        <v>188</v>
      </c>
      <c r="M62" s="66"/>
      <c r="N62" s="67"/>
    </row>
    <row r="63" spans="1:14" s="40" customFormat="1" ht="12.75">
      <c r="A63" s="101"/>
      <c r="B63" s="238" t="s">
        <v>14</v>
      </c>
      <c r="C63" s="238"/>
      <c r="D63" s="238"/>
      <c r="E63" s="35"/>
      <c r="F63" s="87">
        <f>SUM(F57,E58:E62)</f>
        <v>847903.40000000014</v>
      </c>
      <c r="G63" s="87">
        <f>SUM(G57:G58)</f>
        <v>0</v>
      </c>
      <c r="H63" s="36"/>
      <c r="I63" s="37"/>
      <c r="J63" s="38"/>
      <c r="K63" s="37"/>
      <c r="L63" s="39"/>
    </row>
    <row r="64" spans="1:14" s="40" customFormat="1" ht="21" customHeight="1">
      <c r="A64" s="243"/>
      <c r="B64" s="42" t="s">
        <v>52</v>
      </c>
      <c r="C64" s="239" t="s">
        <v>182</v>
      </c>
      <c r="D64" s="239"/>
      <c r="E64" s="239"/>
      <c r="F64" s="239"/>
      <c r="G64" s="239"/>
      <c r="H64" s="239"/>
      <c r="I64" s="239"/>
      <c r="J64" s="43"/>
      <c r="K64" s="69"/>
      <c r="L64" s="33" t="s">
        <v>161</v>
      </c>
      <c r="M64" s="34"/>
      <c r="N64" s="6"/>
    </row>
    <row r="65" spans="1:14" s="68" customFormat="1" ht="27" customHeight="1">
      <c r="A65" s="243"/>
      <c r="B65" s="62">
        <v>1</v>
      </c>
      <c r="C65" s="57" t="s">
        <v>178</v>
      </c>
      <c r="D65" s="77"/>
      <c r="E65" s="131"/>
      <c r="F65" s="136">
        <v>850000</v>
      </c>
      <c r="G65" s="130"/>
      <c r="H65" s="23"/>
      <c r="I65" s="64"/>
      <c r="J65" s="64"/>
      <c r="K65" s="64"/>
      <c r="L65" s="223" t="s">
        <v>179</v>
      </c>
      <c r="M65" s="66"/>
      <c r="N65" s="67"/>
    </row>
    <row r="66" spans="1:14" ht="27" customHeight="1">
      <c r="A66" s="243"/>
      <c r="B66" s="62">
        <v>2</v>
      </c>
      <c r="C66" s="56" t="s">
        <v>184</v>
      </c>
      <c r="D66" s="77"/>
      <c r="E66" s="131">
        <v>60795.68</v>
      </c>
      <c r="F66" s="130"/>
      <c r="G66" s="130"/>
      <c r="H66" s="23"/>
      <c r="I66" s="64"/>
      <c r="J66" s="64"/>
      <c r="K66" s="64"/>
      <c r="L66" s="223" t="s">
        <v>179</v>
      </c>
    </row>
    <row r="67" spans="1:14" ht="27" customHeight="1">
      <c r="A67" s="243"/>
      <c r="B67" s="62">
        <v>3</v>
      </c>
      <c r="C67" s="56" t="s">
        <v>185</v>
      </c>
      <c r="D67" s="77"/>
      <c r="E67" s="131">
        <v>17056.009999999998</v>
      </c>
      <c r="F67" s="130"/>
      <c r="G67" s="130"/>
      <c r="H67" s="23"/>
      <c r="I67" s="64"/>
      <c r="J67" s="64"/>
      <c r="K67" s="64"/>
      <c r="L67" s="223" t="s">
        <v>179</v>
      </c>
    </row>
    <row r="68" spans="1:14" ht="27" customHeight="1">
      <c r="A68" s="243"/>
      <c r="B68" s="62">
        <v>4</v>
      </c>
      <c r="C68" s="56" t="s">
        <v>295</v>
      </c>
      <c r="D68" s="77"/>
      <c r="E68" s="131">
        <v>500235.67</v>
      </c>
      <c r="F68" s="130"/>
      <c r="G68" s="130"/>
      <c r="H68" s="23"/>
      <c r="I68" s="64"/>
      <c r="J68" s="64"/>
      <c r="K68" s="64"/>
      <c r="L68" s="223"/>
    </row>
    <row r="69" spans="1:14" s="40" customFormat="1" ht="12.75">
      <c r="A69" s="243"/>
      <c r="B69" s="238" t="s">
        <v>14</v>
      </c>
      <c r="C69" s="238"/>
      <c r="D69" s="238"/>
      <c r="E69" s="35"/>
      <c r="F69" s="87">
        <f>F65+E66+E67+E68</f>
        <v>1428087.36</v>
      </c>
      <c r="G69" s="87">
        <f>SUM(G65)</f>
        <v>0</v>
      </c>
      <c r="H69" s="36"/>
      <c r="I69" s="37"/>
      <c r="J69" s="38"/>
      <c r="K69" s="37"/>
      <c r="L69" s="39"/>
    </row>
    <row r="70" spans="1:14" s="40" customFormat="1" ht="21" customHeight="1">
      <c r="A70" s="103"/>
      <c r="B70" s="42" t="s">
        <v>53</v>
      </c>
      <c r="C70" s="239" t="s">
        <v>176</v>
      </c>
      <c r="D70" s="239"/>
      <c r="E70" s="239"/>
      <c r="F70" s="239"/>
      <c r="G70" s="239"/>
      <c r="H70" s="239"/>
      <c r="I70" s="239"/>
      <c r="J70" s="43"/>
      <c r="K70" s="69"/>
      <c r="L70" s="33" t="s">
        <v>161</v>
      </c>
      <c r="M70" s="34"/>
      <c r="N70" s="6"/>
    </row>
    <row r="71" spans="1:14" s="68" customFormat="1" ht="27" customHeight="1">
      <c r="A71" s="103"/>
      <c r="B71" s="62">
        <v>1</v>
      </c>
      <c r="C71" s="84" t="s">
        <v>183</v>
      </c>
      <c r="D71" s="59"/>
      <c r="E71" s="131"/>
      <c r="F71" s="130"/>
      <c r="G71" s="130"/>
      <c r="H71" s="23"/>
      <c r="I71" s="64"/>
      <c r="J71" s="64"/>
      <c r="K71" s="64"/>
      <c r="L71" s="223" t="s">
        <v>179</v>
      </c>
      <c r="M71" s="66"/>
      <c r="N71" s="67"/>
    </row>
    <row r="72" spans="1:14" s="40" customFormat="1" ht="12.75">
      <c r="A72" s="101"/>
      <c r="B72" s="238" t="s">
        <v>14</v>
      </c>
      <c r="C72" s="238"/>
      <c r="D72" s="238"/>
      <c r="E72" s="87">
        <v>0</v>
      </c>
      <c r="F72" s="87">
        <v>0</v>
      </c>
      <c r="G72" s="87">
        <f>SUM(G71:G71)</f>
        <v>0</v>
      </c>
      <c r="H72" s="36"/>
      <c r="I72" s="37"/>
      <c r="J72" s="38"/>
      <c r="K72" s="37"/>
      <c r="L72" s="39"/>
    </row>
    <row r="73" spans="1:14" s="40" customFormat="1" ht="21" customHeight="1">
      <c r="A73" s="103"/>
      <c r="B73" s="42" t="s">
        <v>54</v>
      </c>
      <c r="C73" s="239" t="s">
        <v>228</v>
      </c>
      <c r="D73" s="239"/>
      <c r="E73" s="239"/>
      <c r="F73" s="239"/>
      <c r="G73" s="239"/>
      <c r="H73" s="239"/>
      <c r="I73" s="239"/>
      <c r="J73" s="43"/>
      <c r="K73" s="69"/>
      <c r="L73" s="33" t="s">
        <v>204</v>
      </c>
      <c r="M73" s="34"/>
      <c r="N73" s="6"/>
    </row>
    <row r="74" spans="1:14" s="68" customFormat="1" ht="27" customHeight="1">
      <c r="A74" s="103"/>
      <c r="B74" s="62"/>
      <c r="C74" s="84" t="s">
        <v>183</v>
      </c>
      <c r="D74" s="78"/>
      <c r="E74" s="131"/>
      <c r="F74" s="137"/>
      <c r="G74" s="130"/>
      <c r="H74" s="23"/>
      <c r="I74" s="61"/>
      <c r="J74" s="64"/>
      <c r="K74" s="64"/>
      <c r="L74" s="223" t="s">
        <v>179</v>
      </c>
      <c r="M74" s="66"/>
      <c r="N74" s="67"/>
    </row>
    <row r="75" spans="1:14" s="40" customFormat="1" ht="12.75">
      <c r="A75" s="101"/>
      <c r="B75" s="238" t="s">
        <v>14</v>
      </c>
      <c r="C75" s="238"/>
      <c r="D75" s="238"/>
      <c r="E75" s="87">
        <v>0</v>
      </c>
      <c r="F75" s="87">
        <f>SUM(F74)</f>
        <v>0</v>
      </c>
      <c r="G75" s="87">
        <f>SUM(G74:G74)</f>
        <v>0</v>
      </c>
      <c r="H75" s="36"/>
      <c r="I75" s="37"/>
      <c r="J75" s="38"/>
      <c r="K75" s="37"/>
      <c r="L75" s="39"/>
    </row>
    <row r="76" spans="1:14" ht="15" customHeight="1">
      <c r="B76" s="12"/>
      <c r="C76" s="58"/>
      <c r="D76" s="79"/>
      <c r="E76" s="44"/>
      <c r="F76" s="92"/>
      <c r="G76" s="88"/>
      <c r="H76" s="45"/>
      <c r="I76" s="46"/>
      <c r="J76" s="47"/>
      <c r="K76" s="46"/>
      <c r="L76" s="48"/>
    </row>
    <row r="78" spans="1:14">
      <c r="B78" s="6"/>
    </row>
    <row r="79" spans="1:14" ht="64.5" customHeight="1">
      <c r="F79" s="213"/>
    </row>
    <row r="122" spans="1:1">
      <c r="A122" s="96"/>
    </row>
  </sheetData>
  <mergeCells count="23">
    <mergeCell ref="A27:A29"/>
    <mergeCell ref="C70:I70"/>
    <mergeCell ref="B72:D72"/>
    <mergeCell ref="B75:D75"/>
    <mergeCell ref="C73:I73"/>
    <mergeCell ref="B63:D63"/>
    <mergeCell ref="A64:A69"/>
    <mergeCell ref="C56:I56"/>
    <mergeCell ref="C64:I64"/>
    <mergeCell ref="B69:D69"/>
    <mergeCell ref="K1:L1"/>
    <mergeCell ref="K2:L2"/>
    <mergeCell ref="B3:L3"/>
    <mergeCell ref="B43:D43"/>
    <mergeCell ref="B55:D55"/>
    <mergeCell ref="C5:I5"/>
    <mergeCell ref="B52:D52"/>
    <mergeCell ref="C53:I53"/>
    <mergeCell ref="C44:I44"/>
    <mergeCell ref="B46:D46"/>
    <mergeCell ref="C47:I47"/>
    <mergeCell ref="B49:D49"/>
    <mergeCell ref="C50:I50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126"/>
  <sheetViews>
    <sheetView showWhiteSpace="0" topLeftCell="C13" zoomScale="90" zoomScaleNormal="90" zoomScaleSheetLayoutView="110" workbookViewId="0">
      <selection activeCell="F40" sqref="F40"/>
    </sheetView>
  </sheetViews>
  <sheetFormatPr defaultRowHeight="12.75"/>
  <cols>
    <col min="1" max="1" width="5" style="10" customWidth="1"/>
    <col min="2" max="2" width="46.42578125" style="11" customWidth="1"/>
    <col min="3" max="3" width="16.28515625" style="10" customWidth="1"/>
    <col min="4" max="4" width="18.7109375" style="182" customWidth="1"/>
    <col min="5" max="5" width="21.140625" style="9" customWidth="1"/>
    <col min="6" max="6" width="23.5703125" style="9" customWidth="1"/>
    <col min="7" max="16384" width="9.140625" style="9"/>
  </cols>
  <sheetData>
    <row r="1" spans="1:4">
      <c r="A1" s="15"/>
      <c r="D1" s="173" t="s">
        <v>22</v>
      </c>
    </row>
    <row r="2" spans="1:4">
      <c r="A2" s="15"/>
      <c r="D2" s="173" t="s">
        <v>23</v>
      </c>
    </row>
    <row r="3" spans="1:4">
      <c r="A3" s="15"/>
      <c r="D3" s="174"/>
    </row>
    <row r="4" spans="1:4" ht="25.5">
      <c r="A4" s="70" t="s">
        <v>0</v>
      </c>
      <c r="B4" s="14" t="s">
        <v>3</v>
      </c>
      <c r="C4" s="71" t="s">
        <v>4</v>
      </c>
      <c r="D4" s="175" t="s">
        <v>2</v>
      </c>
    </row>
    <row r="5" spans="1:4" ht="12.75" customHeight="1">
      <c r="A5" s="244" t="s">
        <v>230</v>
      </c>
      <c r="B5" s="244"/>
      <c r="C5" s="244"/>
      <c r="D5" s="244"/>
    </row>
    <row r="6" spans="1:4" s="27" customFormat="1">
      <c r="A6" s="144">
        <v>1</v>
      </c>
      <c r="B6" s="51" t="s">
        <v>136</v>
      </c>
      <c r="C6" s="191">
        <v>2012</v>
      </c>
      <c r="D6" s="253">
        <v>23735.43</v>
      </c>
    </row>
    <row r="7" spans="1:4" s="27" customFormat="1">
      <c r="A7" s="191">
        <v>2</v>
      </c>
      <c r="B7" s="52" t="s">
        <v>137</v>
      </c>
      <c r="C7" s="53">
        <v>2012</v>
      </c>
      <c r="D7" s="254"/>
    </row>
    <row r="8" spans="1:4" s="27" customFormat="1">
      <c r="A8" s="191">
        <v>3</v>
      </c>
      <c r="B8" s="52" t="s">
        <v>138</v>
      </c>
      <c r="C8" s="53">
        <v>2012</v>
      </c>
      <c r="D8" s="254"/>
    </row>
    <row r="9" spans="1:4" s="27" customFormat="1">
      <c r="A9" s="191">
        <v>4</v>
      </c>
      <c r="B9" s="52" t="s">
        <v>139</v>
      </c>
      <c r="C9" s="53">
        <v>2012</v>
      </c>
      <c r="D9" s="254"/>
    </row>
    <row r="10" spans="1:4" s="27" customFormat="1">
      <c r="A10" s="191">
        <v>5</v>
      </c>
      <c r="B10" s="52" t="s">
        <v>140</v>
      </c>
      <c r="C10" s="53">
        <v>2012</v>
      </c>
      <c r="D10" s="255"/>
    </row>
    <row r="11" spans="1:4" s="27" customFormat="1">
      <c r="A11" s="191">
        <v>6</v>
      </c>
      <c r="B11" s="52" t="s">
        <v>141</v>
      </c>
      <c r="C11" s="53">
        <v>2012</v>
      </c>
      <c r="D11" s="193">
        <v>8574.33</v>
      </c>
    </row>
    <row r="12" spans="1:4" s="27" customFormat="1">
      <c r="A12" s="191">
        <v>7</v>
      </c>
      <c r="B12" s="52" t="s">
        <v>142</v>
      </c>
      <c r="C12" s="53">
        <v>2012</v>
      </c>
      <c r="D12" s="193">
        <v>21264.240000000002</v>
      </c>
    </row>
    <row r="13" spans="1:4" s="27" customFormat="1">
      <c r="A13" s="191">
        <v>8</v>
      </c>
      <c r="B13" s="52" t="s">
        <v>143</v>
      </c>
      <c r="C13" s="53">
        <v>2012</v>
      </c>
      <c r="D13" s="193">
        <v>5940.9</v>
      </c>
    </row>
    <row r="14" spans="1:4" s="27" customFormat="1">
      <c r="A14" s="191">
        <v>9</v>
      </c>
      <c r="B14" s="52" t="s">
        <v>144</v>
      </c>
      <c r="C14" s="53">
        <v>2012</v>
      </c>
      <c r="D14" s="193">
        <v>6281.61</v>
      </c>
    </row>
    <row r="15" spans="1:4" s="27" customFormat="1">
      <c r="A15" s="191">
        <v>10</v>
      </c>
      <c r="B15" s="52" t="s">
        <v>287</v>
      </c>
      <c r="C15" s="53">
        <v>2012</v>
      </c>
      <c r="D15" s="193">
        <v>1118.07</v>
      </c>
    </row>
    <row r="16" spans="1:4" s="27" customFormat="1">
      <c r="A16" s="191">
        <v>11</v>
      </c>
      <c r="B16" s="52" t="s">
        <v>145</v>
      </c>
      <c r="C16" s="53">
        <v>2012</v>
      </c>
      <c r="D16" s="193">
        <v>6584.19</v>
      </c>
    </row>
    <row r="17" spans="1:5" s="27" customFormat="1">
      <c r="A17" s="191">
        <v>12</v>
      </c>
      <c r="B17" s="52" t="s">
        <v>146</v>
      </c>
      <c r="C17" s="53">
        <v>2012</v>
      </c>
      <c r="D17" s="193">
        <v>729</v>
      </c>
    </row>
    <row r="18" spans="1:5" s="27" customFormat="1">
      <c r="A18" s="191">
        <v>13</v>
      </c>
      <c r="B18" s="95" t="s">
        <v>198</v>
      </c>
      <c r="C18" s="54">
        <v>2012</v>
      </c>
      <c r="D18" s="194">
        <v>13856.48</v>
      </c>
    </row>
    <row r="19" spans="1:5" s="27" customFormat="1">
      <c r="A19" s="191">
        <v>14</v>
      </c>
      <c r="B19" s="95" t="s">
        <v>244</v>
      </c>
      <c r="C19" s="54">
        <v>2012</v>
      </c>
      <c r="D19" s="194">
        <v>13186</v>
      </c>
    </row>
    <row r="20" spans="1:5" s="27" customFormat="1">
      <c r="A20" s="191">
        <v>15</v>
      </c>
      <c r="B20" s="155" t="s">
        <v>257</v>
      </c>
      <c r="C20" s="156">
        <v>2014</v>
      </c>
      <c r="D20" s="195">
        <v>1400</v>
      </c>
    </row>
    <row r="21" spans="1:5" s="27" customFormat="1">
      <c r="A21" s="191">
        <v>16</v>
      </c>
      <c r="B21" s="170" t="s">
        <v>288</v>
      </c>
      <c r="C21" s="171">
        <v>2015</v>
      </c>
      <c r="D21" s="196">
        <v>6000</v>
      </c>
    </row>
    <row r="22" spans="1:5" s="27" customFormat="1">
      <c r="A22" s="191">
        <v>17</v>
      </c>
      <c r="B22" s="170" t="s">
        <v>289</v>
      </c>
      <c r="C22" s="171">
        <v>2016</v>
      </c>
      <c r="D22" s="196">
        <v>3599</v>
      </c>
    </row>
    <row r="23" spans="1:5" s="27" customFormat="1">
      <c r="A23" s="245" t="s">
        <v>14</v>
      </c>
      <c r="B23" s="256"/>
      <c r="C23" s="256"/>
      <c r="D23" s="178">
        <f>SUM(D6:D22)</f>
        <v>112269.25</v>
      </c>
      <c r="E23" s="189"/>
    </row>
    <row r="24" spans="1:5" s="27" customFormat="1">
      <c r="A24" s="250" t="s">
        <v>156</v>
      </c>
      <c r="B24" s="251"/>
      <c r="C24" s="251"/>
      <c r="D24" s="252"/>
    </row>
    <row r="25" spans="1:5" s="27" customFormat="1">
      <c r="A25" s="203">
        <v>1</v>
      </c>
      <c r="B25" s="204" t="s">
        <v>158</v>
      </c>
      <c r="C25" s="205">
        <v>2012</v>
      </c>
      <c r="D25" s="215">
        <v>4450</v>
      </c>
    </row>
    <row r="26" spans="1:5" ht="12.75" customHeight="1">
      <c r="A26" s="203">
        <v>2</v>
      </c>
      <c r="B26" s="206" t="s">
        <v>159</v>
      </c>
      <c r="C26" s="203">
        <v>2013</v>
      </c>
      <c r="D26" s="216">
        <v>2500</v>
      </c>
    </row>
    <row r="27" spans="1:5" ht="12.75" customHeight="1">
      <c r="A27" s="203">
        <v>3</v>
      </c>
      <c r="B27" s="206" t="s">
        <v>159</v>
      </c>
      <c r="C27" s="203">
        <v>2013</v>
      </c>
      <c r="D27" s="216">
        <v>1681.45</v>
      </c>
    </row>
    <row r="28" spans="1:5" s="27" customFormat="1">
      <c r="A28" s="203">
        <v>4</v>
      </c>
      <c r="B28" s="206" t="s">
        <v>159</v>
      </c>
      <c r="C28" s="203">
        <v>2014</v>
      </c>
      <c r="D28" s="216">
        <v>2499.9899999999998</v>
      </c>
    </row>
    <row r="29" spans="1:5">
      <c r="A29" s="203">
        <v>5</v>
      </c>
      <c r="B29" s="206" t="s">
        <v>159</v>
      </c>
      <c r="C29" s="203">
        <v>2015</v>
      </c>
      <c r="D29" s="216">
        <v>2988.9</v>
      </c>
    </row>
    <row r="30" spans="1:5">
      <c r="A30" s="203">
        <v>6</v>
      </c>
      <c r="B30" s="206" t="s">
        <v>269</v>
      </c>
      <c r="C30" s="203">
        <v>2015</v>
      </c>
      <c r="D30" s="216">
        <v>1300</v>
      </c>
    </row>
    <row r="31" spans="1:5" ht="12.75" customHeight="1">
      <c r="A31" s="203">
        <v>7</v>
      </c>
      <c r="B31" s="206" t="s">
        <v>270</v>
      </c>
      <c r="C31" s="203">
        <v>2012</v>
      </c>
      <c r="D31" s="216">
        <v>5000</v>
      </c>
    </row>
    <row r="32" spans="1:5">
      <c r="A32" s="203">
        <v>8</v>
      </c>
      <c r="B32" s="206" t="s">
        <v>271</v>
      </c>
      <c r="C32" s="203">
        <v>2012</v>
      </c>
      <c r="D32" s="216">
        <v>2299</v>
      </c>
    </row>
    <row r="33" spans="1:6" ht="12.75" customHeight="1">
      <c r="A33" s="245" t="s">
        <v>14</v>
      </c>
      <c r="B33" s="245"/>
      <c r="C33" s="245"/>
      <c r="D33" s="21">
        <f>SUM(D25:D32)</f>
        <v>22719.34</v>
      </c>
      <c r="E33" s="183"/>
    </row>
    <row r="34" spans="1:6" ht="12.75" customHeight="1">
      <c r="A34" s="246" t="s">
        <v>160</v>
      </c>
      <c r="B34" s="246"/>
      <c r="C34" s="246"/>
      <c r="D34" s="246"/>
    </row>
    <row r="35" spans="1:6" ht="12.75" customHeight="1">
      <c r="A35" s="54">
        <v>1</v>
      </c>
      <c r="B35" s="55" t="s">
        <v>273</v>
      </c>
      <c r="C35" s="54" t="s">
        <v>276</v>
      </c>
      <c r="D35" s="185">
        <v>7380</v>
      </c>
    </row>
    <row r="36" spans="1:6" ht="12.75" customHeight="1">
      <c r="A36" s="54">
        <v>2</v>
      </c>
      <c r="B36" s="55" t="s">
        <v>274</v>
      </c>
      <c r="C36" s="54" t="s">
        <v>276</v>
      </c>
      <c r="D36" s="185">
        <v>1476</v>
      </c>
    </row>
    <row r="37" spans="1:6" ht="22.5" customHeight="1">
      <c r="A37" s="54">
        <v>3</v>
      </c>
      <c r="B37" s="55" t="s">
        <v>275</v>
      </c>
      <c r="C37" s="54" t="s">
        <v>276</v>
      </c>
      <c r="D37" s="185">
        <v>1414.5</v>
      </c>
      <c r="F37" s="184"/>
    </row>
    <row r="38" spans="1:6" ht="12.75" customHeight="1">
      <c r="A38" s="245" t="s">
        <v>14</v>
      </c>
      <c r="B38" s="245"/>
      <c r="C38" s="245"/>
      <c r="D38" s="180">
        <f>SUM(D35:D37)</f>
        <v>10270.5</v>
      </c>
      <c r="E38" s="184"/>
    </row>
    <row r="39" spans="1:6">
      <c r="A39" s="246" t="s">
        <v>162</v>
      </c>
      <c r="B39" s="246"/>
      <c r="C39" s="246"/>
      <c r="D39" s="246"/>
    </row>
    <row r="40" spans="1:6">
      <c r="A40" s="91">
        <v>1</v>
      </c>
      <c r="B40" s="52" t="s">
        <v>166</v>
      </c>
      <c r="C40" s="53">
        <v>2012</v>
      </c>
      <c r="D40" s="214">
        <v>2250</v>
      </c>
    </row>
    <row r="41" spans="1:6">
      <c r="A41" s="91">
        <v>2</v>
      </c>
      <c r="B41" s="52" t="s">
        <v>166</v>
      </c>
      <c r="C41" s="53">
        <v>2012</v>
      </c>
      <c r="D41" s="214">
        <v>2750</v>
      </c>
    </row>
    <row r="42" spans="1:6">
      <c r="A42" s="91">
        <v>3</v>
      </c>
      <c r="B42" s="52" t="s">
        <v>167</v>
      </c>
      <c r="C42" s="53">
        <v>2012</v>
      </c>
      <c r="D42" s="214">
        <v>305.5</v>
      </c>
    </row>
    <row r="43" spans="1:6" ht="12.75" customHeight="1">
      <c r="A43" s="91">
        <v>4</v>
      </c>
      <c r="B43" s="52" t="s">
        <v>166</v>
      </c>
      <c r="C43" s="53">
        <v>2012</v>
      </c>
      <c r="D43" s="214">
        <v>2250</v>
      </c>
    </row>
    <row r="44" spans="1:6">
      <c r="A44" s="91">
        <v>5</v>
      </c>
      <c r="B44" s="52" t="s">
        <v>168</v>
      </c>
      <c r="C44" s="53">
        <v>2012</v>
      </c>
      <c r="D44" s="214">
        <v>2750</v>
      </c>
    </row>
    <row r="45" spans="1:6">
      <c r="A45" s="91">
        <v>6</v>
      </c>
      <c r="B45" s="52" t="s">
        <v>167</v>
      </c>
      <c r="C45" s="53">
        <v>2012</v>
      </c>
      <c r="D45" s="214">
        <v>305.5</v>
      </c>
    </row>
    <row r="46" spans="1:6">
      <c r="A46" s="245" t="s">
        <v>14</v>
      </c>
      <c r="B46" s="245"/>
      <c r="C46" s="245"/>
      <c r="D46" s="21">
        <f>SUM(D40:D45)</f>
        <v>10611</v>
      </c>
      <c r="E46" s="183"/>
    </row>
    <row r="47" spans="1:6" s="27" customFormat="1">
      <c r="A47" s="244" t="s">
        <v>172</v>
      </c>
      <c r="B47" s="244"/>
      <c r="C47" s="244"/>
      <c r="D47" s="244"/>
    </row>
    <row r="48" spans="1:6" s="27" customFormat="1">
      <c r="A48" s="54">
        <v>1</v>
      </c>
      <c r="B48" s="55" t="s">
        <v>175</v>
      </c>
      <c r="C48" s="41"/>
      <c r="D48" s="181">
        <v>2400</v>
      </c>
    </row>
    <row r="49" spans="1:4" s="27" customFormat="1">
      <c r="A49" s="245" t="s">
        <v>14</v>
      </c>
      <c r="B49" s="245"/>
      <c r="C49" s="245"/>
      <c r="D49" s="180">
        <f>SUM(D48:D48)</f>
        <v>2400</v>
      </c>
    </row>
    <row r="50" spans="1:4" ht="12.75" customHeight="1">
      <c r="A50" s="246" t="s">
        <v>187</v>
      </c>
      <c r="B50" s="246"/>
      <c r="C50" s="246"/>
      <c r="D50" s="246"/>
    </row>
    <row r="51" spans="1:4" s="27" customFormat="1" ht="12.75" customHeight="1">
      <c r="A51" s="53">
        <v>1</v>
      </c>
      <c r="B51" s="52" t="s">
        <v>51</v>
      </c>
      <c r="C51" s="53">
        <v>2012</v>
      </c>
      <c r="D51" s="217">
        <v>620</v>
      </c>
    </row>
    <row r="52" spans="1:4">
      <c r="A52" s="53">
        <v>2</v>
      </c>
      <c r="B52" s="52" t="s">
        <v>194</v>
      </c>
      <c r="C52" s="53">
        <v>2012</v>
      </c>
      <c r="D52" s="217">
        <v>5695</v>
      </c>
    </row>
    <row r="53" spans="1:4" ht="12.75" customHeight="1">
      <c r="A53" s="53">
        <v>3</v>
      </c>
      <c r="B53" s="52" t="s">
        <v>51</v>
      </c>
      <c r="C53" s="53">
        <v>2012</v>
      </c>
      <c r="D53" s="217">
        <v>439</v>
      </c>
    </row>
    <row r="54" spans="1:4" s="27" customFormat="1">
      <c r="A54" s="53">
        <v>4</v>
      </c>
      <c r="B54" s="52" t="s">
        <v>51</v>
      </c>
      <c r="C54" s="53">
        <v>2012</v>
      </c>
      <c r="D54" s="217">
        <v>599</v>
      </c>
    </row>
    <row r="55" spans="1:4" s="27" customFormat="1">
      <c r="A55" s="53">
        <v>5</v>
      </c>
      <c r="B55" s="51" t="s">
        <v>147</v>
      </c>
      <c r="C55" s="53">
        <v>2013</v>
      </c>
      <c r="D55" s="217">
        <v>435</v>
      </c>
    </row>
    <row r="56" spans="1:4" ht="12.75" customHeight="1">
      <c r="A56" s="53">
        <v>6</v>
      </c>
      <c r="B56" s="51" t="s">
        <v>192</v>
      </c>
      <c r="C56" s="169">
        <v>2013</v>
      </c>
      <c r="D56" s="218">
        <v>749</v>
      </c>
    </row>
    <row r="57" spans="1:4">
      <c r="A57" s="53">
        <v>7</v>
      </c>
      <c r="B57" s="52" t="s">
        <v>180</v>
      </c>
      <c r="C57" s="53">
        <v>2013</v>
      </c>
      <c r="D57" s="217">
        <v>1960.62</v>
      </c>
    </row>
    <row r="58" spans="1:4">
      <c r="A58" s="53">
        <v>8</v>
      </c>
      <c r="B58" s="94" t="s">
        <v>193</v>
      </c>
      <c r="C58" s="154">
        <v>2013</v>
      </c>
      <c r="D58" s="219">
        <v>2225.0700000000002</v>
      </c>
    </row>
    <row r="59" spans="1:4" ht="12.75" customHeight="1">
      <c r="A59" s="53">
        <v>9</v>
      </c>
      <c r="B59" s="95" t="s">
        <v>263</v>
      </c>
      <c r="C59" s="158">
        <v>2014</v>
      </c>
      <c r="D59" s="220">
        <v>2049</v>
      </c>
    </row>
    <row r="60" spans="1:4" ht="12.75" customHeight="1">
      <c r="A60" s="53">
        <v>10</v>
      </c>
      <c r="B60" s="95" t="s">
        <v>51</v>
      </c>
      <c r="C60" s="158">
        <v>2014</v>
      </c>
      <c r="D60" s="220">
        <v>2460</v>
      </c>
    </row>
    <row r="61" spans="1:4" ht="12.75" customHeight="1">
      <c r="A61" s="53">
        <v>11</v>
      </c>
      <c r="B61" s="95" t="s">
        <v>279</v>
      </c>
      <c r="C61" s="158">
        <v>2015</v>
      </c>
      <c r="D61" s="220">
        <v>1075</v>
      </c>
    </row>
    <row r="62" spans="1:4">
      <c r="A62" s="53">
        <v>12</v>
      </c>
      <c r="B62" s="95" t="s">
        <v>280</v>
      </c>
      <c r="C62" s="54">
        <v>2016</v>
      </c>
      <c r="D62" s="221">
        <v>1999</v>
      </c>
    </row>
    <row r="63" spans="1:4" ht="12.75" customHeight="1">
      <c r="A63" s="257" t="s">
        <v>14</v>
      </c>
      <c r="B63" s="257"/>
      <c r="C63" s="257"/>
      <c r="D63" s="21">
        <f>SUM(D51:D62)</f>
        <v>20305.689999999999</v>
      </c>
    </row>
    <row r="64" spans="1:4" ht="12.75" customHeight="1">
      <c r="A64" s="244" t="s">
        <v>181</v>
      </c>
      <c r="B64" s="244"/>
      <c r="C64" s="244"/>
      <c r="D64" s="244"/>
    </row>
    <row r="65" spans="1:4">
      <c r="A65" s="168">
        <v>1</v>
      </c>
      <c r="B65" s="157" t="s">
        <v>186</v>
      </c>
      <c r="C65" s="168">
        <v>2012</v>
      </c>
      <c r="D65" s="222">
        <v>5700</v>
      </c>
    </row>
    <row r="66" spans="1:4" ht="12.75" customHeight="1">
      <c r="A66" s="54">
        <v>2</v>
      </c>
      <c r="B66" s="95" t="s">
        <v>260</v>
      </c>
      <c r="C66" s="54">
        <v>2014</v>
      </c>
      <c r="D66" s="221">
        <v>5200</v>
      </c>
    </row>
    <row r="67" spans="1:4">
      <c r="A67" s="54">
        <v>3</v>
      </c>
      <c r="B67" s="95" t="s">
        <v>261</v>
      </c>
      <c r="C67" s="54">
        <v>2014</v>
      </c>
      <c r="D67" s="221">
        <v>1299</v>
      </c>
    </row>
    <row r="68" spans="1:4" ht="12.75" customHeight="1">
      <c r="A68" s="245" t="s">
        <v>14</v>
      </c>
      <c r="B68" s="245"/>
      <c r="C68" s="245"/>
      <c r="D68" s="21">
        <f>SUM(D65:D67)</f>
        <v>12199</v>
      </c>
    </row>
    <row r="69" spans="1:4">
      <c r="A69" s="247" t="s">
        <v>177</v>
      </c>
      <c r="B69" s="248"/>
      <c r="C69" s="248"/>
      <c r="D69" s="249"/>
    </row>
    <row r="70" spans="1:4">
      <c r="A70" s="168">
        <v>1</v>
      </c>
      <c r="B70" s="94" t="s">
        <v>180</v>
      </c>
      <c r="C70" s="154">
        <v>2013</v>
      </c>
      <c r="D70" s="219">
        <v>2950</v>
      </c>
    </row>
    <row r="71" spans="1:4" ht="12.75" customHeight="1">
      <c r="A71" s="54">
        <v>2</v>
      </c>
      <c r="B71" s="95" t="s">
        <v>259</v>
      </c>
      <c r="C71" s="54">
        <v>2014</v>
      </c>
      <c r="D71" s="221">
        <v>4550</v>
      </c>
    </row>
    <row r="72" spans="1:4">
      <c r="A72" s="54">
        <v>3</v>
      </c>
      <c r="B72" s="95" t="s">
        <v>278</v>
      </c>
      <c r="C72" s="54">
        <v>2015</v>
      </c>
      <c r="D72" s="221">
        <v>1450</v>
      </c>
    </row>
    <row r="73" spans="1:4">
      <c r="A73" s="245" t="s">
        <v>14</v>
      </c>
      <c r="B73" s="245"/>
      <c r="C73" s="245"/>
      <c r="D73" s="21">
        <f>SUM(D70:D72)</f>
        <v>8950</v>
      </c>
    </row>
    <row r="74" spans="1:4">
      <c r="A74" s="244" t="s">
        <v>229</v>
      </c>
      <c r="B74" s="244"/>
      <c r="C74" s="244"/>
      <c r="D74" s="244"/>
    </row>
    <row r="75" spans="1:4">
      <c r="A75" s="54">
        <v>1</v>
      </c>
      <c r="B75" s="51" t="s">
        <v>227</v>
      </c>
      <c r="C75" s="50"/>
      <c r="D75" s="179"/>
    </row>
    <row r="76" spans="1:4">
      <c r="A76" s="245" t="s">
        <v>14</v>
      </c>
      <c r="B76" s="245"/>
      <c r="C76" s="245"/>
      <c r="D76" s="180">
        <f>SUM(D75:D75)</f>
        <v>0</v>
      </c>
    </row>
    <row r="77" spans="1:4">
      <c r="A77" s="15"/>
      <c r="D77" s="174"/>
    </row>
    <row r="78" spans="1:4">
      <c r="A78" s="15"/>
      <c r="D78" s="173" t="s">
        <v>26</v>
      </c>
    </row>
    <row r="79" spans="1:4">
      <c r="A79" s="15"/>
      <c r="D79" s="174"/>
    </row>
    <row r="80" spans="1:4" ht="25.5">
      <c r="A80" s="70" t="s">
        <v>0</v>
      </c>
      <c r="B80" s="14" t="s">
        <v>3</v>
      </c>
      <c r="C80" s="71" t="s">
        <v>4</v>
      </c>
      <c r="D80" s="175" t="s">
        <v>2</v>
      </c>
    </row>
    <row r="81" spans="1:4">
      <c r="A81" s="244" t="s">
        <v>230</v>
      </c>
      <c r="B81" s="244"/>
      <c r="C81" s="244"/>
      <c r="D81" s="244"/>
    </row>
    <row r="82" spans="1:4">
      <c r="A82" s="54">
        <v>1</v>
      </c>
      <c r="B82" s="51" t="s">
        <v>232</v>
      </c>
      <c r="C82" s="258">
        <v>2013</v>
      </c>
      <c r="D82" s="262">
        <v>15668</v>
      </c>
    </row>
    <row r="83" spans="1:4">
      <c r="A83" s="54">
        <v>2</v>
      </c>
      <c r="B83" s="157" t="s">
        <v>233</v>
      </c>
      <c r="C83" s="259"/>
      <c r="D83" s="263"/>
    </row>
    <row r="84" spans="1:4">
      <c r="A84" s="54">
        <v>3</v>
      </c>
      <c r="B84" s="95" t="s">
        <v>234</v>
      </c>
      <c r="C84" s="260"/>
      <c r="D84" s="263"/>
    </row>
    <row r="85" spans="1:4">
      <c r="A85" s="54">
        <v>4</v>
      </c>
      <c r="B85" s="95" t="s">
        <v>235</v>
      </c>
      <c r="C85" s="260"/>
      <c r="D85" s="263"/>
    </row>
    <row r="86" spans="1:4">
      <c r="A86" s="54">
        <v>5</v>
      </c>
      <c r="B86" s="95" t="s">
        <v>236</v>
      </c>
      <c r="C86" s="261"/>
      <c r="D86" s="264"/>
    </row>
    <row r="87" spans="1:4">
      <c r="A87" s="54">
        <v>6</v>
      </c>
      <c r="B87" s="95" t="s">
        <v>148</v>
      </c>
      <c r="C87" s="192">
        <v>2012</v>
      </c>
      <c r="D87" s="218">
        <v>5658</v>
      </c>
    </row>
    <row r="88" spans="1:4">
      <c r="A88" s="54">
        <v>7</v>
      </c>
      <c r="B88" s="95" t="s">
        <v>286</v>
      </c>
      <c r="C88" s="192">
        <v>2016</v>
      </c>
      <c r="D88" s="218">
        <v>319.99</v>
      </c>
    </row>
    <row r="89" spans="1:4" ht="12.75" customHeight="1">
      <c r="A89" s="54">
        <v>8</v>
      </c>
      <c r="B89" s="95" t="s">
        <v>286</v>
      </c>
      <c r="C89" s="192">
        <v>2016</v>
      </c>
      <c r="D89" s="218">
        <v>319.99</v>
      </c>
    </row>
    <row r="90" spans="1:4">
      <c r="A90" s="54">
        <v>9</v>
      </c>
      <c r="B90" s="95" t="s">
        <v>199</v>
      </c>
      <c r="C90" s="93">
        <v>2013</v>
      </c>
      <c r="D90" s="217">
        <v>2161</v>
      </c>
    </row>
    <row r="91" spans="1:4">
      <c r="A91" s="245" t="s">
        <v>14</v>
      </c>
      <c r="B91" s="245"/>
      <c r="C91" s="245"/>
      <c r="D91" s="21">
        <f>SUM(D82:D90)</f>
        <v>24126.980000000003</v>
      </c>
    </row>
    <row r="92" spans="1:4">
      <c r="A92" s="250" t="s">
        <v>156</v>
      </c>
      <c r="B92" s="251"/>
      <c r="C92" s="251"/>
      <c r="D92" s="252"/>
    </row>
    <row r="93" spans="1:4">
      <c r="A93" s="54">
        <v>1</v>
      </c>
      <c r="B93" s="51" t="s">
        <v>272</v>
      </c>
      <c r="C93" s="169">
        <v>2012</v>
      </c>
      <c r="D93" s="218">
        <v>3000</v>
      </c>
    </row>
    <row r="94" spans="1:4">
      <c r="A94" s="245" t="s">
        <v>14</v>
      </c>
      <c r="B94" s="245"/>
      <c r="C94" s="245"/>
      <c r="D94" s="21">
        <f>SUM(D93:D93)</f>
        <v>3000</v>
      </c>
    </row>
    <row r="95" spans="1:4">
      <c r="A95" s="246" t="s">
        <v>160</v>
      </c>
      <c r="B95" s="246"/>
      <c r="C95" s="246"/>
      <c r="D95" s="246"/>
    </row>
    <row r="96" spans="1:4">
      <c r="A96" s="54">
        <v>1</v>
      </c>
      <c r="B96" s="208" t="s">
        <v>284</v>
      </c>
      <c r="C96" s="203">
        <v>2016</v>
      </c>
      <c r="D96" s="209">
        <v>265</v>
      </c>
    </row>
    <row r="97" spans="1:4">
      <c r="A97" s="54">
        <v>2</v>
      </c>
      <c r="B97" s="208" t="s">
        <v>284</v>
      </c>
      <c r="C97" s="203">
        <v>2016</v>
      </c>
      <c r="D97" s="209">
        <v>265</v>
      </c>
    </row>
    <row r="98" spans="1:4">
      <c r="A98" s="190">
        <v>3</v>
      </c>
      <c r="B98" s="204" t="s">
        <v>268</v>
      </c>
      <c r="C98" s="205">
        <v>2014</v>
      </c>
      <c r="D98" s="210">
        <v>1890</v>
      </c>
    </row>
    <row r="99" spans="1:4">
      <c r="A99" s="245" t="s">
        <v>14</v>
      </c>
      <c r="B99" s="245"/>
      <c r="C99" s="245"/>
      <c r="D99" s="180">
        <f>SUM(D96:D98)</f>
        <v>2420</v>
      </c>
    </row>
    <row r="100" spans="1:4">
      <c r="A100" s="246" t="s">
        <v>162</v>
      </c>
      <c r="B100" s="246"/>
      <c r="C100" s="246"/>
      <c r="D100" s="246"/>
    </row>
    <row r="101" spans="1:4">
      <c r="A101" s="188">
        <v>1</v>
      </c>
      <c r="B101" s="155" t="s">
        <v>268</v>
      </c>
      <c r="C101" s="156">
        <v>2012</v>
      </c>
      <c r="D101" s="195">
        <v>940</v>
      </c>
    </row>
    <row r="102" spans="1:4">
      <c r="A102" s="188">
        <v>2</v>
      </c>
      <c r="B102" s="155" t="s">
        <v>282</v>
      </c>
      <c r="C102" s="156">
        <v>2013</v>
      </c>
      <c r="D102" s="195">
        <v>1170</v>
      </c>
    </row>
    <row r="103" spans="1:4">
      <c r="A103" s="188">
        <v>3</v>
      </c>
      <c r="B103" s="155" t="s">
        <v>283</v>
      </c>
      <c r="C103" s="156">
        <v>2012</v>
      </c>
      <c r="D103" s="195">
        <v>2379</v>
      </c>
    </row>
    <row r="104" spans="1:4" ht="12.75" customHeight="1">
      <c r="A104" s="245" t="s">
        <v>14</v>
      </c>
      <c r="B104" s="245"/>
      <c r="C104" s="245"/>
      <c r="D104" s="180">
        <f>SUM(D101:D103)</f>
        <v>4489</v>
      </c>
    </row>
    <row r="105" spans="1:4">
      <c r="A105" s="244" t="s">
        <v>172</v>
      </c>
      <c r="B105" s="244"/>
      <c r="C105" s="244"/>
      <c r="D105" s="244"/>
    </row>
    <row r="106" spans="1:4">
      <c r="A106" s="53"/>
      <c r="B106" s="52" t="s">
        <v>227</v>
      </c>
      <c r="C106" s="53"/>
      <c r="D106" s="176"/>
    </row>
    <row r="107" spans="1:4">
      <c r="A107" s="245" t="s">
        <v>14</v>
      </c>
      <c r="B107" s="245"/>
      <c r="C107" s="245"/>
      <c r="D107" s="180">
        <f>SUM(D106)</f>
        <v>0</v>
      </c>
    </row>
    <row r="108" spans="1:4">
      <c r="A108" s="246" t="s">
        <v>187</v>
      </c>
      <c r="B108" s="246"/>
      <c r="C108" s="246"/>
      <c r="D108" s="246"/>
    </row>
    <row r="109" spans="1:4" ht="12.75" customHeight="1">
      <c r="A109" s="53">
        <v>1</v>
      </c>
      <c r="B109" s="52" t="s">
        <v>195</v>
      </c>
      <c r="C109" s="53">
        <v>2012</v>
      </c>
      <c r="D109" s="217">
        <v>2980</v>
      </c>
    </row>
    <row r="110" spans="1:4">
      <c r="A110" s="53">
        <v>2</v>
      </c>
      <c r="B110" s="94" t="s">
        <v>196</v>
      </c>
      <c r="C110" s="154">
        <v>2013</v>
      </c>
      <c r="D110" s="219">
        <v>3480.9</v>
      </c>
    </row>
    <row r="111" spans="1:4" ht="12.75" customHeight="1">
      <c r="A111" s="53">
        <v>3</v>
      </c>
      <c r="B111" s="95" t="s">
        <v>264</v>
      </c>
      <c r="C111" s="54">
        <v>2014</v>
      </c>
      <c r="D111" s="221">
        <v>520</v>
      </c>
    </row>
    <row r="112" spans="1:4">
      <c r="A112" s="53">
        <v>4</v>
      </c>
      <c r="B112" s="95" t="s">
        <v>265</v>
      </c>
      <c r="C112" s="54">
        <v>2014</v>
      </c>
      <c r="D112" s="221">
        <v>1700</v>
      </c>
    </row>
    <row r="113" spans="1:5">
      <c r="A113" s="53">
        <v>5</v>
      </c>
      <c r="B113" s="95" t="s">
        <v>266</v>
      </c>
      <c r="C113" s="54">
        <v>2014</v>
      </c>
      <c r="D113" s="221">
        <v>3064</v>
      </c>
    </row>
    <row r="114" spans="1:5">
      <c r="A114" s="53">
        <v>6</v>
      </c>
      <c r="B114" s="95" t="s">
        <v>267</v>
      </c>
      <c r="C114" s="54">
        <v>2014</v>
      </c>
      <c r="D114" s="221">
        <v>380</v>
      </c>
    </row>
    <row r="115" spans="1:5">
      <c r="A115" s="53">
        <v>7</v>
      </c>
      <c r="B115" s="95" t="s">
        <v>281</v>
      </c>
      <c r="C115" s="54">
        <v>2015</v>
      </c>
      <c r="D115" s="221">
        <v>3000</v>
      </c>
    </row>
    <row r="116" spans="1:5" ht="12.75" customHeight="1">
      <c r="A116" s="257" t="s">
        <v>14</v>
      </c>
      <c r="B116" s="257"/>
      <c r="C116" s="257"/>
      <c r="D116" s="21">
        <f>SUM(D109:D115)</f>
        <v>15124.9</v>
      </c>
      <c r="E116" s="183"/>
    </row>
    <row r="117" spans="1:5">
      <c r="A117" s="244" t="s">
        <v>181</v>
      </c>
      <c r="B117" s="244"/>
      <c r="C117" s="244"/>
      <c r="D117" s="244"/>
    </row>
    <row r="118" spans="1:5">
      <c r="A118" s="54">
        <v>1</v>
      </c>
      <c r="B118" s="95" t="s">
        <v>262</v>
      </c>
      <c r="C118" s="54">
        <v>2014</v>
      </c>
      <c r="D118" s="221">
        <v>5440</v>
      </c>
    </row>
    <row r="119" spans="1:5">
      <c r="A119" s="54">
        <v>2</v>
      </c>
      <c r="B119" s="95" t="s">
        <v>277</v>
      </c>
      <c r="C119" s="54">
        <v>2015</v>
      </c>
      <c r="D119" s="221">
        <v>2853</v>
      </c>
    </row>
    <row r="120" spans="1:5">
      <c r="A120" s="245" t="s">
        <v>14</v>
      </c>
      <c r="B120" s="245"/>
      <c r="C120" s="245"/>
      <c r="D120" s="21">
        <f>SUM(D118:D119)</f>
        <v>8293</v>
      </c>
      <c r="E120" s="183"/>
    </row>
    <row r="121" spans="1:5">
      <c r="A121" s="247" t="s">
        <v>177</v>
      </c>
      <c r="B121" s="248"/>
      <c r="C121" s="248"/>
      <c r="D121" s="249"/>
    </row>
    <row r="122" spans="1:5">
      <c r="A122" s="53">
        <v>1</v>
      </c>
      <c r="B122" s="52" t="s">
        <v>41</v>
      </c>
      <c r="C122" s="53"/>
      <c r="D122" s="177"/>
    </row>
    <row r="123" spans="1:5">
      <c r="A123" s="245" t="s">
        <v>14</v>
      </c>
      <c r="B123" s="245"/>
      <c r="C123" s="245"/>
      <c r="D123" s="180">
        <f>SUM(D122:D122)</f>
        <v>0</v>
      </c>
    </row>
    <row r="124" spans="1:5">
      <c r="A124" s="244" t="s">
        <v>229</v>
      </c>
      <c r="B124" s="244"/>
      <c r="C124" s="244"/>
      <c r="D124" s="244"/>
    </row>
    <row r="125" spans="1:5">
      <c r="A125" s="54">
        <v>1</v>
      </c>
      <c r="B125" s="51" t="s">
        <v>227</v>
      </c>
      <c r="C125" s="50"/>
      <c r="D125" s="179"/>
    </row>
    <row r="126" spans="1:5">
      <c r="A126" s="245" t="s">
        <v>14</v>
      </c>
      <c r="B126" s="245"/>
      <c r="C126" s="245"/>
      <c r="D126" s="180">
        <f>SUM(D125:D125)</f>
        <v>0</v>
      </c>
    </row>
  </sheetData>
  <mergeCells count="39">
    <mergeCell ref="A63:C63"/>
    <mergeCell ref="A108:D108"/>
    <mergeCell ref="A116:C116"/>
    <mergeCell ref="A91:C91"/>
    <mergeCell ref="C82:C86"/>
    <mergeCell ref="D82:D86"/>
    <mergeCell ref="A104:C104"/>
    <mergeCell ref="A5:D5"/>
    <mergeCell ref="D6:D10"/>
    <mergeCell ref="A81:D81"/>
    <mergeCell ref="A23:C23"/>
    <mergeCell ref="A34:D34"/>
    <mergeCell ref="A38:C38"/>
    <mergeCell ref="A47:D47"/>
    <mergeCell ref="A49:C49"/>
    <mergeCell ref="A74:D74"/>
    <mergeCell ref="A76:C76"/>
    <mergeCell ref="A24:D24"/>
    <mergeCell ref="A33:C33"/>
    <mergeCell ref="A64:D64"/>
    <mergeCell ref="A68:C68"/>
    <mergeCell ref="A69:D69"/>
    <mergeCell ref="A73:C73"/>
    <mergeCell ref="A124:D124"/>
    <mergeCell ref="A126:C126"/>
    <mergeCell ref="A39:D39"/>
    <mergeCell ref="A46:C46"/>
    <mergeCell ref="A95:D95"/>
    <mergeCell ref="A99:C99"/>
    <mergeCell ref="A100:D100"/>
    <mergeCell ref="A121:D121"/>
    <mergeCell ref="A123:C123"/>
    <mergeCell ref="A105:D105"/>
    <mergeCell ref="A107:C107"/>
    <mergeCell ref="A92:D92"/>
    <mergeCell ref="A94:C94"/>
    <mergeCell ref="A117:D117"/>
    <mergeCell ref="A120:C120"/>
    <mergeCell ref="A50:D50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1:IY33"/>
  <sheetViews>
    <sheetView tabSelected="1" showWhiteSpace="0" topLeftCell="P1" zoomScaleNormal="100" zoomScaleSheetLayoutView="90" workbookViewId="0">
      <selection activeCell="O12" sqref="O12"/>
    </sheetView>
  </sheetViews>
  <sheetFormatPr defaultRowHeight="12.75"/>
  <cols>
    <col min="1" max="1" width="4" style="6" customWidth="1"/>
    <col min="2" max="2" width="4.5703125" style="6" customWidth="1"/>
    <col min="3" max="3" width="17.140625" style="8" customWidth="1"/>
    <col min="4" max="4" width="17.140625" style="7" customWidth="1"/>
    <col min="5" max="5" width="22.28515625" style="6" customWidth="1"/>
    <col min="6" max="6" width="13.7109375" style="8" customWidth="1"/>
    <col min="7" max="7" width="17.42578125" style="6" customWidth="1"/>
    <col min="8" max="8" width="11.140625" style="6" customWidth="1"/>
    <col min="9" max="9" width="12.5703125" style="6" customWidth="1"/>
    <col min="10" max="10" width="13.140625" style="6" customWidth="1"/>
    <col min="11" max="11" width="12" style="6" customWidth="1"/>
    <col min="12" max="12" width="12.42578125" style="6" customWidth="1"/>
    <col min="13" max="13" width="10" style="6" customWidth="1"/>
    <col min="14" max="14" width="12.5703125" style="6" customWidth="1"/>
    <col min="15" max="15" width="14.28515625" style="22" customWidth="1"/>
    <col min="16" max="16" width="11.7109375" style="22" customWidth="1"/>
    <col min="17" max="17" width="12.140625" style="22" customWidth="1"/>
    <col min="18" max="18" width="11.5703125" style="6" customWidth="1"/>
    <col min="19" max="22" width="11.7109375" style="6" customWidth="1"/>
    <col min="23" max="23" width="12.140625" style="6" customWidth="1"/>
    <col min="24" max="25" width="10.5703125" style="6" bestFit="1" customWidth="1"/>
    <col min="26" max="16384" width="9.140625" style="6"/>
  </cols>
  <sheetData>
    <row r="1" spans="2:259" s="2" customFormat="1">
      <c r="B1" s="1"/>
      <c r="C1" s="4"/>
      <c r="D1" s="3"/>
      <c r="F1" s="4"/>
      <c r="O1" s="22"/>
      <c r="P1" s="22"/>
      <c r="Q1" s="22"/>
      <c r="W1" s="104" t="s">
        <v>17</v>
      </c>
    </row>
    <row r="2" spans="2:259" s="2" customFormat="1">
      <c r="B2" s="1"/>
      <c r="C2" s="4"/>
      <c r="D2" s="3"/>
      <c r="F2" s="4"/>
      <c r="O2" s="22"/>
      <c r="P2" s="22"/>
      <c r="Q2" s="22"/>
      <c r="W2" s="104" t="s">
        <v>55</v>
      </c>
    </row>
    <row r="3" spans="2:259" s="2" customFormat="1">
      <c r="B3" s="1"/>
      <c r="C3" s="4"/>
      <c r="D3" s="3"/>
      <c r="F3" s="4"/>
      <c r="O3" s="22"/>
      <c r="P3" s="22"/>
      <c r="Q3" s="22"/>
    </row>
    <row r="4" spans="2:259" s="2" customFormat="1">
      <c r="B4" s="280" t="s">
        <v>13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</row>
    <row r="5" spans="2:259" s="2" customFormat="1" ht="12.75" customHeight="1">
      <c r="B5" s="268" t="s">
        <v>5</v>
      </c>
      <c r="C5" s="268" t="s">
        <v>6</v>
      </c>
      <c r="D5" s="268" t="s">
        <v>18</v>
      </c>
      <c r="E5" s="268" t="s">
        <v>7</v>
      </c>
      <c r="F5" s="268" t="s">
        <v>8</v>
      </c>
      <c r="G5" s="268" t="s">
        <v>21</v>
      </c>
      <c r="H5" s="268" t="s">
        <v>9</v>
      </c>
      <c r="I5" s="268" t="s">
        <v>27</v>
      </c>
      <c r="J5" s="268" t="s">
        <v>29</v>
      </c>
      <c r="K5" s="268" t="s">
        <v>28</v>
      </c>
      <c r="L5" s="268" t="s">
        <v>19</v>
      </c>
      <c r="M5" s="268" t="s">
        <v>20</v>
      </c>
      <c r="N5" s="270" t="s">
        <v>40</v>
      </c>
      <c r="O5" s="273" t="s">
        <v>43</v>
      </c>
      <c r="P5" s="273" t="s">
        <v>49</v>
      </c>
      <c r="Q5" s="273" t="s">
        <v>50</v>
      </c>
      <c r="R5" s="268" t="s">
        <v>222</v>
      </c>
      <c r="S5" s="268"/>
      <c r="T5" s="268" t="s">
        <v>221</v>
      </c>
      <c r="U5" s="268"/>
      <c r="V5" s="268" t="s">
        <v>25</v>
      </c>
      <c r="W5" s="268"/>
    </row>
    <row r="6" spans="2:259" s="2" customFormat="1" ht="20.25" customHeight="1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71"/>
      <c r="O6" s="274"/>
      <c r="P6" s="274"/>
      <c r="Q6" s="274"/>
      <c r="R6" s="268"/>
      <c r="S6" s="268"/>
      <c r="T6" s="268"/>
      <c r="U6" s="268"/>
      <c r="V6" s="268"/>
      <c r="W6" s="268"/>
      <c r="X6" s="5"/>
    </row>
    <row r="7" spans="2:259" s="2" customFormat="1" ht="25.5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72"/>
      <c r="O7" s="274"/>
      <c r="P7" s="274"/>
      <c r="Q7" s="274"/>
      <c r="R7" s="72" t="s">
        <v>10</v>
      </c>
      <c r="S7" s="72" t="s">
        <v>11</v>
      </c>
      <c r="T7" s="126" t="s">
        <v>10</v>
      </c>
      <c r="U7" s="126" t="s">
        <v>11</v>
      </c>
      <c r="V7" s="72" t="s">
        <v>10</v>
      </c>
      <c r="W7" s="72" t="s">
        <v>11</v>
      </c>
      <c r="X7" s="5"/>
    </row>
    <row r="8" spans="2:259" s="2" customFormat="1" ht="12.75" customHeight="1">
      <c r="B8" s="275" t="s">
        <v>230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76"/>
      <c r="Q8" s="276"/>
      <c r="R8" s="275"/>
      <c r="S8" s="275"/>
      <c r="T8" s="275"/>
      <c r="U8" s="275"/>
      <c r="V8" s="275"/>
      <c r="W8" s="277"/>
      <c r="X8" s="5"/>
    </row>
    <row r="9" spans="2:259" s="114" customFormat="1" ht="38.25">
      <c r="B9" s="105">
        <v>1</v>
      </c>
      <c r="C9" s="106" t="s">
        <v>125</v>
      </c>
      <c r="D9" s="107" t="s">
        <v>126</v>
      </c>
      <c r="E9" s="107" t="s">
        <v>223</v>
      </c>
      <c r="F9" s="108" t="s">
        <v>224</v>
      </c>
      <c r="G9" s="108" t="s">
        <v>216</v>
      </c>
      <c r="H9" s="109">
        <v>2496</v>
      </c>
      <c r="I9" s="110"/>
      <c r="J9" s="111" t="s">
        <v>127</v>
      </c>
      <c r="K9" s="108"/>
      <c r="L9" s="106" t="s">
        <v>225</v>
      </c>
      <c r="M9" s="112">
        <v>2000</v>
      </c>
      <c r="N9" s="106"/>
      <c r="O9" s="113"/>
      <c r="P9" s="110"/>
      <c r="Q9" s="110"/>
      <c r="R9" s="82" t="s">
        <v>296</v>
      </c>
      <c r="S9" s="82" t="s">
        <v>297</v>
      </c>
      <c r="T9" s="82" t="s">
        <v>296</v>
      </c>
      <c r="U9" s="82" t="s">
        <v>297</v>
      </c>
      <c r="V9" s="110"/>
      <c r="W9" s="110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</row>
    <row r="10" spans="2:259" s="114" customFormat="1" ht="38.25">
      <c r="B10" s="105">
        <v>2</v>
      </c>
      <c r="C10" s="108" t="s">
        <v>128</v>
      </c>
      <c r="D10" s="108" t="s">
        <v>129</v>
      </c>
      <c r="E10" s="108" t="s">
        <v>209</v>
      </c>
      <c r="F10" s="108" t="s">
        <v>210</v>
      </c>
      <c r="G10" s="108" t="s">
        <v>211</v>
      </c>
      <c r="H10" s="116">
        <v>1896</v>
      </c>
      <c r="I10" s="129" t="s">
        <v>200</v>
      </c>
      <c r="J10" s="117" t="s">
        <v>212</v>
      </c>
      <c r="K10" s="108"/>
      <c r="L10" s="108" t="s">
        <v>213</v>
      </c>
      <c r="M10" s="118">
        <v>2008</v>
      </c>
      <c r="N10" s="108">
        <v>64837</v>
      </c>
      <c r="O10" s="119">
        <v>56700</v>
      </c>
      <c r="P10" s="110"/>
      <c r="Q10" s="110"/>
      <c r="R10" s="82" t="s">
        <v>298</v>
      </c>
      <c r="S10" s="82" t="s">
        <v>299</v>
      </c>
      <c r="T10" s="82" t="s">
        <v>298</v>
      </c>
      <c r="U10" s="82" t="s">
        <v>299</v>
      </c>
      <c r="V10" s="82" t="s">
        <v>298</v>
      </c>
      <c r="W10" s="82" t="s">
        <v>299</v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</row>
    <row r="11" spans="2:259" ht="38.25">
      <c r="B11" s="105">
        <v>3</v>
      </c>
      <c r="C11" s="108" t="s">
        <v>130</v>
      </c>
      <c r="D11" s="128" t="s">
        <v>205</v>
      </c>
      <c r="E11" s="108" t="s">
        <v>206</v>
      </c>
      <c r="F11" s="108" t="s">
        <v>207</v>
      </c>
      <c r="G11" s="108" t="s">
        <v>131</v>
      </c>
      <c r="H11" s="116"/>
      <c r="I11" s="81"/>
      <c r="J11" s="117" t="s">
        <v>208</v>
      </c>
      <c r="K11" s="108"/>
      <c r="L11" s="108">
        <v>570</v>
      </c>
      <c r="M11" s="118">
        <v>2009</v>
      </c>
      <c r="N11" s="108"/>
      <c r="O11" s="119"/>
      <c r="P11" s="83"/>
      <c r="Q11" s="83"/>
      <c r="R11" s="82" t="s">
        <v>300</v>
      </c>
      <c r="S11" s="82" t="s">
        <v>301</v>
      </c>
      <c r="T11" s="82"/>
      <c r="U11" s="82"/>
      <c r="V11" s="81"/>
      <c r="W11" s="81"/>
    </row>
    <row r="12" spans="2:259" ht="38.25">
      <c r="B12" s="105">
        <v>4</v>
      </c>
      <c r="C12" s="123" t="s">
        <v>290</v>
      </c>
      <c r="D12" s="197" t="s">
        <v>291</v>
      </c>
      <c r="E12" s="198" t="s">
        <v>292</v>
      </c>
      <c r="F12" s="197" t="s">
        <v>294</v>
      </c>
      <c r="G12" s="197" t="s">
        <v>216</v>
      </c>
      <c r="H12" s="197">
        <v>7698</v>
      </c>
      <c r="I12" s="197"/>
      <c r="J12" s="81" t="s">
        <v>293</v>
      </c>
      <c r="K12" s="197"/>
      <c r="L12" s="197">
        <v>6</v>
      </c>
      <c r="M12" s="197">
        <v>2016</v>
      </c>
      <c r="N12" s="199"/>
      <c r="O12" s="233">
        <v>83504</v>
      </c>
      <c r="P12" s="200"/>
      <c r="Q12" s="83"/>
      <c r="R12" s="26" t="s">
        <v>302</v>
      </c>
      <c r="S12" s="82" t="s">
        <v>303</v>
      </c>
      <c r="T12" s="26" t="s">
        <v>302</v>
      </c>
      <c r="U12" s="82" t="s">
        <v>303</v>
      </c>
      <c r="V12" s="26" t="s">
        <v>302</v>
      </c>
      <c r="W12" s="82" t="s">
        <v>303</v>
      </c>
      <c r="X12" s="153"/>
    </row>
    <row r="13" spans="2:259" s="2" customFormat="1" ht="12.75" customHeight="1">
      <c r="B13" s="265" t="s">
        <v>226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  <c r="P13" s="266"/>
      <c r="Q13" s="266"/>
      <c r="R13" s="266"/>
      <c r="S13" s="266"/>
      <c r="T13" s="266"/>
      <c r="U13" s="266"/>
      <c r="V13" s="266"/>
      <c r="W13" s="269"/>
      <c r="X13" s="5"/>
    </row>
    <row r="14" spans="2:259" ht="38.25">
      <c r="B14" s="105">
        <v>5</v>
      </c>
      <c r="C14" s="108" t="s">
        <v>214</v>
      </c>
      <c r="D14" s="128" t="s">
        <v>215</v>
      </c>
      <c r="E14" s="108">
        <v>10896</v>
      </c>
      <c r="F14" s="108" t="s">
        <v>132</v>
      </c>
      <c r="G14" s="108" t="s">
        <v>216</v>
      </c>
      <c r="H14" s="116">
        <v>6842</v>
      </c>
      <c r="I14" s="81"/>
      <c r="J14" s="117" t="s">
        <v>217</v>
      </c>
      <c r="K14" s="108"/>
      <c r="L14" s="108" t="s">
        <v>135</v>
      </c>
      <c r="M14" s="118">
        <v>1987</v>
      </c>
      <c r="N14" s="108"/>
      <c r="O14" s="119"/>
      <c r="P14" s="83"/>
      <c r="Q14" s="83"/>
      <c r="R14" s="26" t="s">
        <v>304</v>
      </c>
      <c r="S14" s="26" t="s">
        <v>305</v>
      </c>
      <c r="T14" s="26" t="s">
        <v>304</v>
      </c>
      <c r="U14" s="26" t="s">
        <v>305</v>
      </c>
      <c r="V14" s="81"/>
      <c r="W14" s="81"/>
    </row>
    <row r="15" spans="2:259" s="115" customFormat="1" ht="38.25">
      <c r="B15" s="145">
        <v>6</v>
      </c>
      <c r="C15" s="146" t="s">
        <v>218</v>
      </c>
      <c r="D15" s="146" t="s">
        <v>219</v>
      </c>
      <c r="E15" s="146" t="s">
        <v>133</v>
      </c>
      <c r="F15" s="146" t="s">
        <v>134</v>
      </c>
      <c r="G15" s="146" t="s">
        <v>216</v>
      </c>
      <c r="H15" s="147">
        <v>2120</v>
      </c>
      <c r="I15" s="148"/>
      <c r="J15" s="149" t="s">
        <v>220</v>
      </c>
      <c r="K15" s="146"/>
      <c r="L15" s="146">
        <v>5</v>
      </c>
      <c r="M15" s="150">
        <v>1989</v>
      </c>
      <c r="N15" s="146"/>
      <c r="O15" s="147"/>
      <c r="P15" s="148"/>
      <c r="Q15" s="148"/>
      <c r="R15" s="151" t="s">
        <v>306</v>
      </c>
      <c r="S15" s="151" t="s">
        <v>307</v>
      </c>
      <c r="T15" s="151" t="s">
        <v>306</v>
      </c>
      <c r="U15" s="151" t="s">
        <v>307</v>
      </c>
      <c r="V15" s="148"/>
      <c r="W15" s="148"/>
      <c r="X15" s="120"/>
    </row>
    <row r="16" spans="2:259" ht="40.5" customHeight="1">
      <c r="B16" s="152">
        <v>7</v>
      </c>
      <c r="C16" s="152" t="s">
        <v>214</v>
      </c>
      <c r="D16" s="41">
        <v>4</v>
      </c>
      <c r="E16" s="81" t="s">
        <v>253</v>
      </c>
      <c r="F16" s="152" t="s">
        <v>254</v>
      </c>
      <c r="G16" s="81" t="s">
        <v>216</v>
      </c>
      <c r="H16" s="81" t="s">
        <v>255</v>
      </c>
      <c r="I16" s="81"/>
      <c r="J16" s="81" t="s">
        <v>256</v>
      </c>
      <c r="K16" s="81"/>
      <c r="L16" s="152">
        <v>4</v>
      </c>
      <c r="M16" s="152">
        <v>1989</v>
      </c>
      <c r="N16" s="81"/>
      <c r="O16" s="83"/>
      <c r="P16" s="83"/>
      <c r="Q16" s="83"/>
      <c r="R16" s="201" t="s">
        <v>308</v>
      </c>
      <c r="S16" s="201" t="s">
        <v>309</v>
      </c>
      <c r="T16" s="201" t="s">
        <v>308</v>
      </c>
      <c r="U16" s="201" t="s">
        <v>309</v>
      </c>
      <c r="V16" s="81"/>
      <c r="W16" s="81"/>
    </row>
    <row r="17" spans="2:259" s="2" customFormat="1" ht="12.75" customHeight="1">
      <c r="B17" s="265" t="s">
        <v>155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/>
      <c r="P17" s="266"/>
      <c r="Q17" s="266"/>
      <c r="R17" s="266"/>
      <c r="S17" s="266"/>
      <c r="T17" s="266"/>
      <c r="U17" s="266"/>
      <c r="V17" s="266"/>
      <c r="W17" s="269"/>
      <c r="X17" s="5"/>
    </row>
    <row r="18" spans="2:259" s="114" customFormat="1">
      <c r="B18" s="105"/>
      <c r="C18" s="105" t="s">
        <v>41</v>
      </c>
      <c r="D18" s="121"/>
      <c r="E18" s="122"/>
      <c r="F18" s="123"/>
      <c r="G18" s="123"/>
      <c r="H18" s="123"/>
      <c r="I18" s="123"/>
      <c r="J18" s="123"/>
      <c r="K18" s="123"/>
      <c r="L18" s="123"/>
      <c r="M18" s="123"/>
      <c r="N18" s="124"/>
      <c r="O18" s="123"/>
      <c r="P18" s="123"/>
      <c r="Q18" s="123"/>
      <c r="R18" s="125"/>
      <c r="S18" s="125"/>
      <c r="T18" s="125"/>
      <c r="U18" s="125"/>
      <c r="V18" s="125"/>
      <c r="W18" s="12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</row>
    <row r="19" spans="2:259" s="2" customFormat="1" ht="12.75" customHeight="1">
      <c r="B19" s="265" t="s">
        <v>160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6"/>
      <c r="P19" s="266"/>
      <c r="Q19" s="266"/>
      <c r="R19" s="265"/>
      <c r="S19" s="265"/>
      <c r="T19" s="265"/>
      <c r="U19" s="265"/>
      <c r="V19" s="265"/>
      <c r="W19" s="267"/>
      <c r="X19" s="5"/>
    </row>
    <row r="20" spans="2:259" s="114" customFormat="1">
      <c r="B20" s="105"/>
      <c r="C20" s="105" t="s">
        <v>41</v>
      </c>
      <c r="D20" s="121"/>
      <c r="E20" s="122"/>
      <c r="F20" s="123"/>
      <c r="G20" s="123"/>
      <c r="H20" s="123"/>
      <c r="I20" s="123"/>
      <c r="J20" s="123"/>
      <c r="K20" s="123"/>
      <c r="L20" s="123"/>
      <c r="M20" s="123"/>
      <c r="N20" s="124"/>
      <c r="O20" s="123"/>
      <c r="P20" s="123"/>
      <c r="Q20" s="123"/>
      <c r="R20" s="125"/>
      <c r="S20" s="125"/>
      <c r="T20" s="125"/>
      <c r="U20" s="125"/>
      <c r="V20" s="125"/>
      <c r="W20" s="12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</row>
    <row r="21" spans="2:259" s="2" customFormat="1" ht="12.75" customHeight="1">
      <c r="B21" s="265" t="s">
        <v>162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  <c r="P21" s="266"/>
      <c r="Q21" s="266"/>
      <c r="R21" s="265"/>
      <c r="S21" s="265"/>
      <c r="T21" s="265"/>
      <c r="U21" s="265"/>
      <c r="V21" s="265"/>
      <c r="W21" s="267"/>
      <c r="X21" s="5"/>
    </row>
    <row r="22" spans="2:259" s="114" customFormat="1">
      <c r="B22" s="207"/>
      <c r="C22" s="105" t="s">
        <v>41</v>
      </c>
      <c r="D22" s="121"/>
      <c r="E22" s="122"/>
      <c r="F22" s="123"/>
      <c r="G22" s="123"/>
      <c r="H22" s="123"/>
      <c r="I22" s="123"/>
      <c r="J22" s="123"/>
      <c r="K22" s="123"/>
      <c r="L22" s="123"/>
      <c r="M22" s="123"/>
      <c r="N22" s="124"/>
      <c r="O22" s="123"/>
      <c r="P22" s="123"/>
      <c r="Q22" s="123"/>
      <c r="R22" s="125"/>
      <c r="S22" s="125"/>
      <c r="T22" s="125"/>
      <c r="U22" s="125"/>
      <c r="V22" s="125"/>
      <c r="W22" s="12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  <c r="IW22" s="115"/>
      <c r="IX22" s="115"/>
      <c r="IY22" s="115"/>
    </row>
    <row r="23" spans="2:259" s="2" customFormat="1" ht="12.75" customHeight="1">
      <c r="B23" s="265" t="s">
        <v>172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 s="266"/>
      <c r="Q23" s="266"/>
      <c r="R23" s="265"/>
      <c r="S23" s="265"/>
      <c r="T23" s="265"/>
      <c r="U23" s="265"/>
      <c r="V23" s="265"/>
      <c r="W23" s="267"/>
      <c r="X23" s="5"/>
    </row>
    <row r="24" spans="2:259" s="114" customFormat="1">
      <c r="B24" s="105"/>
      <c r="C24" s="105" t="s">
        <v>41</v>
      </c>
      <c r="D24" s="121"/>
      <c r="E24" s="122"/>
      <c r="F24" s="123"/>
      <c r="G24" s="123"/>
      <c r="H24" s="123"/>
      <c r="I24" s="123"/>
      <c r="J24" s="123"/>
      <c r="K24" s="123"/>
      <c r="L24" s="123"/>
      <c r="M24" s="123"/>
      <c r="N24" s="124"/>
      <c r="O24" s="123"/>
      <c r="P24" s="123"/>
      <c r="Q24" s="123"/>
      <c r="R24" s="125"/>
      <c r="S24" s="125"/>
      <c r="T24" s="125"/>
      <c r="U24" s="125"/>
      <c r="V24" s="125"/>
      <c r="W24" s="12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</row>
    <row r="25" spans="2:259" s="2" customFormat="1" ht="12.75" customHeight="1">
      <c r="B25" s="265" t="s">
        <v>187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 s="266"/>
      <c r="Q25" s="266"/>
      <c r="R25" s="265"/>
      <c r="S25" s="265"/>
      <c r="T25" s="265"/>
      <c r="U25" s="265"/>
      <c r="V25" s="265"/>
      <c r="W25" s="267"/>
      <c r="X25" s="5"/>
    </row>
    <row r="26" spans="2:259" s="114" customFormat="1">
      <c r="B26" s="105"/>
      <c r="C26" s="105" t="s">
        <v>41</v>
      </c>
      <c r="D26" s="121"/>
      <c r="E26" s="122"/>
      <c r="F26" s="123"/>
      <c r="G26" s="123"/>
      <c r="H26" s="123"/>
      <c r="I26" s="123"/>
      <c r="J26" s="123"/>
      <c r="K26" s="123"/>
      <c r="L26" s="123"/>
      <c r="M26" s="123"/>
      <c r="N26" s="124"/>
      <c r="O26" s="123"/>
      <c r="P26" s="123"/>
      <c r="Q26" s="123"/>
      <c r="R26" s="125"/>
      <c r="S26" s="125"/>
      <c r="T26" s="125"/>
      <c r="U26" s="125"/>
      <c r="V26" s="125"/>
      <c r="W26" s="12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  <c r="IW26" s="115"/>
      <c r="IX26" s="115"/>
      <c r="IY26" s="115"/>
    </row>
    <row r="27" spans="2:259" s="2" customFormat="1" ht="12.75" customHeight="1">
      <c r="B27" s="265" t="s">
        <v>181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6"/>
      <c r="P27" s="266"/>
      <c r="Q27" s="266"/>
      <c r="R27" s="265"/>
      <c r="S27" s="265"/>
      <c r="T27" s="265"/>
      <c r="U27" s="265"/>
      <c r="V27" s="265"/>
      <c r="W27" s="267"/>
      <c r="X27" s="5"/>
    </row>
    <row r="28" spans="2:259" s="114" customFormat="1">
      <c r="B28" s="105"/>
      <c r="C28" s="105" t="s">
        <v>41</v>
      </c>
      <c r="D28" s="121"/>
      <c r="E28" s="122"/>
      <c r="F28" s="123"/>
      <c r="G28" s="123"/>
      <c r="H28" s="123"/>
      <c r="I28" s="123"/>
      <c r="J28" s="123"/>
      <c r="K28" s="123"/>
      <c r="L28" s="123"/>
      <c r="M28" s="123"/>
      <c r="N28" s="124"/>
      <c r="O28" s="123"/>
      <c r="P28" s="123"/>
      <c r="Q28" s="123"/>
      <c r="R28" s="125"/>
      <c r="S28" s="125"/>
      <c r="T28" s="125"/>
      <c r="U28" s="125"/>
      <c r="V28" s="125"/>
      <c r="W28" s="12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  <c r="IW28" s="115"/>
      <c r="IX28" s="115"/>
      <c r="IY28" s="115"/>
    </row>
    <row r="29" spans="2:259" s="2" customFormat="1" ht="12.75" customHeight="1">
      <c r="B29" s="278" t="s">
        <v>177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5"/>
    </row>
    <row r="30" spans="2:259" s="114" customFormat="1">
      <c r="B30" s="105"/>
      <c r="C30" s="105" t="s">
        <v>41</v>
      </c>
      <c r="D30" s="121"/>
      <c r="E30" s="122"/>
      <c r="F30" s="123"/>
      <c r="G30" s="123"/>
      <c r="H30" s="123"/>
      <c r="I30" s="123"/>
      <c r="J30" s="123"/>
      <c r="K30" s="123"/>
      <c r="L30" s="123"/>
      <c r="M30" s="123"/>
      <c r="N30" s="124"/>
      <c r="O30" s="123"/>
      <c r="P30" s="123"/>
      <c r="Q30" s="123"/>
      <c r="R30" s="125"/>
      <c r="S30" s="125"/>
      <c r="T30" s="125"/>
      <c r="U30" s="125"/>
      <c r="V30" s="125"/>
      <c r="W30" s="12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</row>
    <row r="31" spans="2:259" s="2" customFormat="1" ht="12.75" customHeight="1">
      <c r="B31" s="265" t="s">
        <v>229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6"/>
      <c r="P31" s="266"/>
      <c r="Q31" s="266"/>
      <c r="R31" s="265"/>
      <c r="S31" s="265"/>
      <c r="T31" s="265"/>
      <c r="U31" s="265"/>
      <c r="V31" s="265"/>
      <c r="W31" s="267"/>
      <c r="X31" s="5"/>
    </row>
    <row r="32" spans="2:259" s="114" customFormat="1">
      <c r="B32" s="105"/>
      <c r="C32" s="105" t="s">
        <v>41</v>
      </c>
      <c r="D32" s="121"/>
      <c r="E32" s="122"/>
      <c r="F32" s="123"/>
      <c r="G32" s="123"/>
      <c r="H32" s="123"/>
      <c r="I32" s="123"/>
      <c r="J32" s="123"/>
      <c r="K32" s="123"/>
      <c r="L32" s="123"/>
      <c r="M32" s="123"/>
      <c r="N32" s="124"/>
      <c r="O32" s="123"/>
      <c r="P32" s="123"/>
      <c r="Q32" s="123"/>
      <c r="R32" s="125"/>
      <c r="S32" s="125"/>
      <c r="T32" s="125"/>
      <c r="U32" s="125"/>
      <c r="V32" s="125"/>
      <c r="W32" s="12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  <c r="IW32" s="115"/>
      <c r="IX32" s="115"/>
      <c r="IY32" s="115"/>
    </row>
    <row r="33" spans="3:4" ht="64.5" customHeight="1">
      <c r="C33" s="6"/>
      <c r="D33" s="6"/>
    </row>
  </sheetData>
  <mergeCells count="30">
    <mergeCell ref="B27:W27"/>
    <mergeCell ref="B29:W29"/>
    <mergeCell ref="B31:W31"/>
    <mergeCell ref="B4:W4"/>
    <mergeCell ref="L5:L7"/>
    <mergeCell ref="M5:M7"/>
    <mergeCell ref="R5:S6"/>
    <mergeCell ref="V5:W6"/>
    <mergeCell ref="C5:C7"/>
    <mergeCell ref="J5:J7"/>
    <mergeCell ref="H5:H7"/>
    <mergeCell ref="B5:B7"/>
    <mergeCell ref="I5:I7"/>
    <mergeCell ref="K5:K7"/>
    <mergeCell ref="E5:E7"/>
    <mergeCell ref="B23:W23"/>
    <mergeCell ref="B25:W25"/>
    <mergeCell ref="D5:D7"/>
    <mergeCell ref="F5:F7"/>
    <mergeCell ref="B17:W17"/>
    <mergeCell ref="B19:W19"/>
    <mergeCell ref="B21:W21"/>
    <mergeCell ref="G5:G7"/>
    <mergeCell ref="N5:N7"/>
    <mergeCell ref="O5:O7"/>
    <mergeCell ref="B8:W8"/>
    <mergeCell ref="P5:P7"/>
    <mergeCell ref="Q5:Q7"/>
    <mergeCell ref="T5:U6"/>
    <mergeCell ref="B13:W13"/>
  </mergeCells>
  <phoneticPr fontId="0" type="noConversion"/>
  <pageMargins left="0.23622047244094491" right="0.31496062992125984" top="0.94488188976377963" bottom="0.55118110236220474" header="0.31496062992125984" footer="0.31496062992125984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WhiteSpace="0" zoomScaleNormal="100" zoomScaleSheetLayoutView="110" workbookViewId="0">
      <selection activeCell="D27" sqref="D27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5">
      <c r="D1" s="281" t="s">
        <v>39</v>
      </c>
      <c r="E1" s="281"/>
    </row>
    <row r="2" spans="2:5">
      <c r="D2" s="25"/>
      <c r="E2" s="25" t="s">
        <v>56</v>
      </c>
    </row>
    <row r="4" spans="2:5" ht="41.25" customHeight="1">
      <c r="B4" s="16" t="s">
        <v>5</v>
      </c>
      <c r="C4" s="17" t="s">
        <v>30</v>
      </c>
      <c r="D4" s="18" t="s">
        <v>31</v>
      </c>
      <c r="E4" s="19" t="s">
        <v>32</v>
      </c>
    </row>
    <row r="5" spans="2:5" ht="42.75" customHeight="1">
      <c r="B5" s="165">
        <v>1</v>
      </c>
      <c r="C5" s="172" t="s">
        <v>58</v>
      </c>
      <c r="D5" s="166">
        <v>4014209.11</v>
      </c>
      <c r="E5" s="166">
        <v>0</v>
      </c>
    </row>
    <row r="6" spans="2:5" ht="42.75" customHeight="1">
      <c r="B6" s="165">
        <v>2</v>
      </c>
      <c r="C6" s="172" t="s">
        <v>171</v>
      </c>
      <c r="D6" s="167">
        <v>14631.56</v>
      </c>
      <c r="E6" s="166">
        <v>0</v>
      </c>
    </row>
    <row r="7" spans="2:5" ht="42.75" customHeight="1">
      <c r="B7" s="165">
        <v>3</v>
      </c>
      <c r="C7" s="172" t="s">
        <v>170</v>
      </c>
      <c r="D7" s="167">
        <v>4841.7</v>
      </c>
      <c r="E7" s="167" t="s">
        <v>252</v>
      </c>
    </row>
    <row r="8" spans="2:5" ht="42.75" customHeight="1">
      <c r="B8" s="165">
        <v>4</v>
      </c>
      <c r="C8" s="172" t="s">
        <v>169</v>
      </c>
      <c r="D8" s="167">
        <f>4450.5+965.23+1584.2+9352.99+3306.79</f>
        <v>19659.71</v>
      </c>
      <c r="E8" s="167">
        <f>77610+76579</f>
        <v>154189</v>
      </c>
    </row>
    <row r="9" spans="2:5" ht="42.75" customHeight="1">
      <c r="B9" s="165">
        <v>5</v>
      </c>
      <c r="C9" s="172" t="s">
        <v>152</v>
      </c>
      <c r="D9" s="186">
        <v>57292.77</v>
      </c>
      <c r="E9" s="186">
        <v>2164</v>
      </c>
    </row>
    <row r="10" spans="2:5" ht="42.75" customHeight="1">
      <c r="B10" s="165">
        <v>6</v>
      </c>
      <c r="C10" s="211" t="s">
        <v>153</v>
      </c>
      <c r="D10" s="167">
        <v>144719.63</v>
      </c>
      <c r="E10" s="167">
        <v>12900.79</v>
      </c>
    </row>
    <row r="11" spans="2:5" ht="42.75" customHeight="1">
      <c r="B11" s="165">
        <v>7</v>
      </c>
      <c r="C11" s="172" t="s">
        <v>154</v>
      </c>
      <c r="D11" s="186">
        <f>198575.19+1449</f>
        <v>200024.19</v>
      </c>
      <c r="E11" s="186">
        <v>18226</v>
      </c>
    </row>
    <row r="12" spans="2:5" ht="42.75" customHeight="1">
      <c r="B12" s="165">
        <v>8</v>
      </c>
      <c r="C12" s="172" t="s">
        <v>176</v>
      </c>
      <c r="D12" s="186">
        <v>128260.33</v>
      </c>
      <c r="E12" s="186">
        <v>21030</v>
      </c>
    </row>
    <row r="13" spans="2:5" ht="42.75" customHeight="1">
      <c r="B13" s="165">
        <v>9</v>
      </c>
      <c r="C13" s="172" t="s">
        <v>228</v>
      </c>
      <c r="D13" s="187" t="s">
        <v>227</v>
      </c>
      <c r="E13" s="167"/>
    </row>
    <row r="14" spans="2:5" ht="29.25" customHeight="1">
      <c r="B14" s="20"/>
      <c r="C14" s="16" t="s">
        <v>14</v>
      </c>
      <c r="D14" s="212">
        <f>SUM(D5:D13)</f>
        <v>4583639.0000000009</v>
      </c>
      <c r="E14" s="212">
        <f>SUM(E5:E13)</f>
        <v>208509.79</v>
      </c>
    </row>
    <row r="19" spans="1:4">
      <c r="D19" s="231"/>
    </row>
    <row r="22" spans="1:4" ht="43.5" customHeight="1">
      <c r="A22" s="49"/>
      <c r="D22" s="231"/>
    </row>
    <row r="23" spans="1:4">
      <c r="D23" s="232"/>
    </row>
    <row r="24" spans="1:4">
      <c r="D24" s="231"/>
    </row>
  </sheetData>
  <mergeCells count="1">
    <mergeCell ref="D1:E1"/>
  </mergeCells>
  <pageMargins left="0.31496062992125984" right="0.31496062992125984" top="0.94488188976377963" bottom="0.55118110236220474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workbookViewId="0">
      <selection activeCell="H35" sqref="H35"/>
    </sheetView>
  </sheetViews>
  <sheetFormatPr defaultRowHeight="12.75"/>
  <cols>
    <col min="1" max="1" width="28.5703125" customWidth="1"/>
    <col min="2" max="2" width="28.140625" customWidth="1"/>
    <col min="3" max="3" width="23.7109375" customWidth="1"/>
    <col min="4" max="4" width="12.28515625" customWidth="1"/>
    <col min="5" max="5" width="16.5703125" customWidth="1"/>
    <col min="6" max="12" width="12.28515625" customWidth="1"/>
  </cols>
  <sheetData>
    <row r="2" spans="1:12" ht="26.25">
      <c r="A2" s="225"/>
      <c r="D2" s="226" t="s">
        <v>310</v>
      </c>
    </row>
    <row r="3" spans="1:12">
      <c r="A3" s="282" t="s">
        <v>311</v>
      </c>
      <c r="B3" s="283"/>
      <c r="C3" s="283"/>
      <c r="D3" s="283"/>
      <c r="E3" s="284"/>
    </row>
    <row r="4" spans="1:12">
      <c r="A4" s="285"/>
      <c r="B4" s="286"/>
      <c r="C4" s="286"/>
      <c r="D4" s="286"/>
      <c r="E4" s="287"/>
    </row>
    <row r="5" spans="1:12" ht="22.5" customHeight="1">
      <c r="A5" s="230" t="s">
        <v>312</v>
      </c>
      <c r="B5" s="230" t="s">
        <v>313</v>
      </c>
      <c r="C5" s="201" t="s">
        <v>314</v>
      </c>
      <c r="D5" s="230" t="s">
        <v>315</v>
      </c>
      <c r="E5" s="230" t="s">
        <v>316</v>
      </c>
    </row>
    <row r="6" spans="1:12">
      <c r="A6" s="288" t="s">
        <v>317</v>
      </c>
      <c r="B6" s="289">
        <v>41786</v>
      </c>
      <c r="C6" s="290" t="s">
        <v>318</v>
      </c>
      <c r="D6" s="290">
        <v>2014</v>
      </c>
      <c r="E6" s="292">
        <v>1635</v>
      </c>
    </row>
    <row r="7" spans="1:12">
      <c r="A7" s="288"/>
      <c r="B7" s="289"/>
      <c r="C7" s="291"/>
      <c r="D7" s="304"/>
      <c r="E7" s="293"/>
    </row>
    <row r="8" spans="1:12">
      <c r="A8" s="288" t="s">
        <v>319</v>
      </c>
      <c r="B8" s="289">
        <v>41943</v>
      </c>
      <c r="C8" s="290" t="s">
        <v>318</v>
      </c>
      <c r="D8" s="304"/>
      <c r="E8" s="292">
        <v>1536</v>
      </c>
    </row>
    <row r="9" spans="1:12">
      <c r="A9" s="288"/>
      <c r="B9" s="289"/>
      <c r="C9" s="291"/>
      <c r="D9" s="304"/>
      <c r="E9" s="293"/>
    </row>
    <row r="10" spans="1:12">
      <c r="A10" s="288" t="s">
        <v>320</v>
      </c>
      <c r="B10" s="294">
        <v>41943</v>
      </c>
      <c r="C10" s="290" t="s">
        <v>321</v>
      </c>
      <c r="D10" s="304"/>
      <c r="E10" s="292">
        <v>573</v>
      </c>
    </row>
    <row r="11" spans="1:12">
      <c r="A11" s="288"/>
      <c r="B11" s="295"/>
      <c r="C11" s="291"/>
      <c r="D11" s="304"/>
      <c r="E11" s="293"/>
    </row>
    <row r="12" spans="1:12" ht="15">
      <c r="A12" s="296" t="s">
        <v>319</v>
      </c>
      <c r="B12" s="297">
        <v>41652</v>
      </c>
      <c r="C12" s="299" t="s">
        <v>322</v>
      </c>
      <c r="D12" s="304"/>
      <c r="E12" s="301">
        <v>2325</v>
      </c>
      <c r="F12" s="227"/>
      <c r="G12" s="227"/>
      <c r="H12" s="227"/>
      <c r="I12" s="227"/>
      <c r="J12" s="227"/>
      <c r="K12" s="227"/>
      <c r="L12" s="227"/>
    </row>
    <row r="13" spans="1:12" ht="15">
      <c r="A13" s="296"/>
      <c r="B13" s="298"/>
      <c r="C13" s="300"/>
      <c r="D13" s="304"/>
      <c r="E13" s="302"/>
      <c r="F13" s="227"/>
      <c r="G13" s="227"/>
      <c r="H13" s="227"/>
      <c r="I13" s="227"/>
      <c r="J13" s="227"/>
      <c r="K13" s="227"/>
      <c r="L13" s="227"/>
    </row>
    <row r="14" spans="1:12" ht="15">
      <c r="A14" s="296" t="s">
        <v>323</v>
      </c>
      <c r="B14" s="297">
        <v>41788</v>
      </c>
      <c r="C14" s="299" t="s">
        <v>322</v>
      </c>
      <c r="D14" s="304"/>
      <c r="E14" s="301">
        <v>2199</v>
      </c>
      <c r="F14" s="227"/>
      <c r="G14" s="227"/>
      <c r="H14" s="227"/>
      <c r="I14" s="227"/>
      <c r="J14" s="227"/>
      <c r="K14" s="227"/>
      <c r="L14" s="227"/>
    </row>
    <row r="15" spans="1:12" ht="15">
      <c r="A15" s="296"/>
      <c r="B15" s="298"/>
      <c r="C15" s="300"/>
      <c r="D15" s="291"/>
      <c r="E15" s="302"/>
      <c r="F15" s="227"/>
      <c r="G15" s="227"/>
      <c r="H15" s="227"/>
      <c r="I15" s="227"/>
      <c r="J15" s="227"/>
      <c r="K15" s="227"/>
      <c r="L15" s="227"/>
    </row>
    <row r="16" spans="1:12">
      <c r="A16" s="288" t="s">
        <v>324</v>
      </c>
      <c r="B16" s="294">
        <v>42094</v>
      </c>
      <c r="C16" s="290" t="s">
        <v>325</v>
      </c>
      <c r="D16" s="290">
        <v>2015</v>
      </c>
      <c r="E16" s="292">
        <v>311</v>
      </c>
    </row>
    <row r="17" spans="1:5">
      <c r="A17" s="288"/>
      <c r="B17" s="295"/>
      <c r="C17" s="291"/>
      <c r="D17" s="304"/>
      <c r="E17" s="293"/>
    </row>
    <row r="18" spans="1:5">
      <c r="A18" s="288" t="s">
        <v>326</v>
      </c>
      <c r="B18" s="294">
        <v>42094</v>
      </c>
      <c r="C18" s="290" t="s">
        <v>325</v>
      </c>
      <c r="D18" s="304"/>
      <c r="E18" s="292">
        <v>9394</v>
      </c>
    </row>
    <row r="19" spans="1:5">
      <c r="A19" s="288"/>
      <c r="B19" s="295"/>
      <c r="C19" s="291"/>
      <c r="D19" s="304"/>
      <c r="E19" s="293"/>
    </row>
    <row r="20" spans="1:5">
      <c r="A20" s="288" t="s">
        <v>327</v>
      </c>
      <c r="B20" s="294">
        <v>42094</v>
      </c>
      <c r="C20" s="290" t="s">
        <v>325</v>
      </c>
      <c r="D20" s="304"/>
      <c r="E20" s="292">
        <v>377</v>
      </c>
    </row>
    <row r="21" spans="1:5">
      <c r="A21" s="288"/>
      <c r="B21" s="295"/>
      <c r="C21" s="291"/>
      <c r="D21" s="304"/>
      <c r="E21" s="293"/>
    </row>
    <row r="22" spans="1:5">
      <c r="A22" s="288" t="s">
        <v>327</v>
      </c>
      <c r="B22" s="294">
        <v>42094</v>
      </c>
      <c r="C22" s="290" t="s">
        <v>325</v>
      </c>
      <c r="D22" s="304"/>
      <c r="E22" s="292">
        <v>835</v>
      </c>
    </row>
    <row r="23" spans="1:5">
      <c r="A23" s="288"/>
      <c r="B23" s="295"/>
      <c r="C23" s="291"/>
      <c r="D23" s="304"/>
      <c r="E23" s="293"/>
    </row>
    <row r="24" spans="1:5">
      <c r="A24" s="288" t="s">
        <v>323</v>
      </c>
      <c r="B24" s="294">
        <v>42182</v>
      </c>
      <c r="C24" s="290" t="s">
        <v>325</v>
      </c>
      <c r="D24" s="304"/>
      <c r="E24" s="292">
        <v>2096</v>
      </c>
    </row>
    <row r="25" spans="1:5">
      <c r="A25" s="288"/>
      <c r="B25" s="295"/>
      <c r="C25" s="291"/>
      <c r="D25" s="304"/>
      <c r="E25" s="293"/>
    </row>
    <row r="26" spans="1:5">
      <c r="A26" s="288" t="s">
        <v>323</v>
      </c>
      <c r="B26" s="294">
        <v>42208</v>
      </c>
      <c r="C26" s="290" t="s">
        <v>325</v>
      </c>
      <c r="D26" s="304"/>
      <c r="E26" s="292">
        <v>1121</v>
      </c>
    </row>
    <row r="27" spans="1:5">
      <c r="A27" s="288"/>
      <c r="B27" s="295"/>
      <c r="C27" s="291"/>
      <c r="D27" s="304"/>
      <c r="E27" s="293"/>
    </row>
    <row r="28" spans="1:5">
      <c r="A28" s="288" t="s">
        <v>328</v>
      </c>
      <c r="B28" s="294">
        <v>42192</v>
      </c>
      <c r="C28" s="290" t="s">
        <v>329</v>
      </c>
      <c r="D28" s="304"/>
      <c r="E28" s="292">
        <v>5310</v>
      </c>
    </row>
    <row r="29" spans="1:5">
      <c r="A29" s="288"/>
      <c r="B29" s="295"/>
      <c r="C29" s="291"/>
      <c r="D29" s="291"/>
      <c r="E29" s="293"/>
    </row>
    <row r="30" spans="1:5">
      <c r="A30" s="288" t="s">
        <v>317</v>
      </c>
      <c r="B30" s="294">
        <v>42535</v>
      </c>
      <c r="C30" s="290" t="s">
        <v>330</v>
      </c>
      <c r="D30" s="290">
        <v>2016</v>
      </c>
      <c r="E30" s="292">
        <v>381</v>
      </c>
    </row>
    <row r="31" spans="1:5" ht="31.5" customHeight="1">
      <c r="A31" s="288"/>
      <c r="B31" s="295"/>
      <c r="C31" s="291"/>
      <c r="D31" s="304"/>
      <c r="E31" s="293"/>
    </row>
    <row r="32" spans="1:5">
      <c r="A32" s="288" t="s">
        <v>319</v>
      </c>
      <c r="B32" s="294">
        <v>42570</v>
      </c>
      <c r="C32" s="290" t="s">
        <v>325</v>
      </c>
      <c r="D32" s="304"/>
      <c r="E32" s="292">
        <v>319.8</v>
      </c>
    </row>
    <row r="33" spans="1:12">
      <c r="A33" s="288"/>
      <c r="B33" s="295"/>
      <c r="C33" s="291"/>
      <c r="D33" s="304"/>
      <c r="E33" s="293"/>
    </row>
    <row r="34" spans="1:12">
      <c r="A34" s="288" t="s">
        <v>331</v>
      </c>
      <c r="B34" s="294">
        <v>42713</v>
      </c>
      <c r="C34" s="290" t="s">
        <v>325</v>
      </c>
      <c r="D34" s="304"/>
      <c r="E34" s="292">
        <v>356</v>
      </c>
    </row>
    <row r="35" spans="1:12">
      <c r="A35" s="288"/>
      <c r="B35" s="295"/>
      <c r="C35" s="291"/>
      <c r="D35" s="291"/>
      <c r="E35" s="293"/>
    </row>
    <row r="37" spans="1:12">
      <c r="A37" s="303"/>
      <c r="B37" s="303"/>
      <c r="C37" s="303"/>
      <c r="D37" s="303"/>
      <c r="E37" s="228"/>
      <c r="F37" s="229"/>
      <c r="G37" s="229"/>
      <c r="H37" s="229"/>
    </row>
    <row r="38" spans="1:12" ht="15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  <row r="39" spans="1:12" ht="15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</row>
    <row r="40" spans="1:12" ht="1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</row>
    <row r="41" spans="1:12" ht="15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</row>
  </sheetData>
  <mergeCells count="66">
    <mergeCell ref="A37:B37"/>
    <mergeCell ref="C37:D37"/>
    <mergeCell ref="D6:D15"/>
    <mergeCell ref="D16:D29"/>
    <mergeCell ref="D30:D35"/>
    <mergeCell ref="A32:A33"/>
    <mergeCell ref="B32:B33"/>
    <mergeCell ref="C32:C33"/>
    <mergeCell ref="A28:A29"/>
    <mergeCell ref="B28:B29"/>
    <mergeCell ref="C28:C29"/>
    <mergeCell ref="A24:A25"/>
    <mergeCell ref="B24:B25"/>
    <mergeCell ref="C24:C25"/>
    <mergeCell ref="A20:A21"/>
    <mergeCell ref="B20:B21"/>
    <mergeCell ref="E32:E33"/>
    <mergeCell ref="A34:A35"/>
    <mergeCell ref="B34:B35"/>
    <mergeCell ref="C34:C35"/>
    <mergeCell ref="E34:E35"/>
    <mergeCell ref="E28:E29"/>
    <mergeCell ref="A30:A31"/>
    <mergeCell ref="B30:B31"/>
    <mergeCell ref="C30:C31"/>
    <mergeCell ref="E30:E31"/>
    <mergeCell ref="E24:E25"/>
    <mergeCell ref="A26:A27"/>
    <mergeCell ref="B26:B27"/>
    <mergeCell ref="C26:C27"/>
    <mergeCell ref="E26:E27"/>
    <mergeCell ref="C20:C21"/>
    <mergeCell ref="E20:E21"/>
    <mergeCell ref="A22:A23"/>
    <mergeCell ref="B22:B23"/>
    <mergeCell ref="C22:C23"/>
    <mergeCell ref="E22:E23"/>
    <mergeCell ref="A16:A17"/>
    <mergeCell ref="B16:B17"/>
    <mergeCell ref="C16:C17"/>
    <mergeCell ref="E16:E17"/>
    <mergeCell ref="A18:A19"/>
    <mergeCell ref="B18:B19"/>
    <mergeCell ref="C18:C19"/>
    <mergeCell ref="E18:E19"/>
    <mergeCell ref="A12:A13"/>
    <mergeCell ref="B12:B13"/>
    <mergeCell ref="C12:C13"/>
    <mergeCell ref="E12:E13"/>
    <mergeCell ref="A14:A15"/>
    <mergeCell ref="B14:B15"/>
    <mergeCell ref="C14:C15"/>
    <mergeCell ref="E14:E15"/>
    <mergeCell ref="A8:A9"/>
    <mergeCell ref="B8:B9"/>
    <mergeCell ref="C8:C9"/>
    <mergeCell ref="E8:E9"/>
    <mergeCell ref="A10:A11"/>
    <mergeCell ref="B10:B11"/>
    <mergeCell ref="C10:C11"/>
    <mergeCell ref="E10:E11"/>
    <mergeCell ref="A3:E4"/>
    <mergeCell ref="A6:A7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budynki</vt:lpstr>
      <vt:lpstr>elektronika</vt:lpstr>
      <vt:lpstr>auta</vt:lpstr>
      <vt:lpstr>środki trwałe</vt:lpstr>
      <vt:lpstr>wykaz szkód </vt:lpstr>
      <vt:lpstr>auta!Obszar_wydruku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Gryegory Bosy</dc:creator>
  <cp:lastModifiedBy>gbosy</cp:lastModifiedBy>
  <cp:lastPrinted>2014-03-09T20:47:59Z</cp:lastPrinted>
  <dcterms:created xsi:type="dcterms:W3CDTF">2003-03-13T10:23:20Z</dcterms:created>
  <dcterms:modified xsi:type="dcterms:W3CDTF">2017-03-15T07:58:52Z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